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4332" windowWidth="19260" windowHeight="4380"/>
  </bookViews>
  <sheets>
    <sheet name="Model" sheetId="1" r:id="rId1"/>
    <sheet name="example" sheetId="2" r:id="rId2"/>
  </sheets>
  <definedNames>
    <definedName name="_xlnm.Print_Area" localSheetId="1">example!$A$1:$I$113</definedName>
  </definedNames>
  <calcPr calcId="145621"/>
</workbook>
</file>

<file path=xl/calcChain.xml><?xml version="1.0" encoding="utf-8"?>
<calcChain xmlns="http://schemas.openxmlformats.org/spreadsheetml/2006/main">
  <c r="G90" i="1" l="1"/>
  <c r="G91" i="1"/>
  <c r="G92" i="1"/>
  <c r="G93" i="1"/>
  <c r="G94" i="1"/>
  <c r="G95" i="1"/>
  <c r="G96" i="1"/>
  <c r="G97" i="1"/>
  <c r="G60" i="1"/>
  <c r="G61" i="1"/>
  <c r="G62" i="1"/>
  <c r="G63" i="1"/>
  <c r="G64" i="1"/>
  <c r="G65" i="1"/>
  <c r="G66" i="1"/>
  <c r="G67" i="1"/>
  <c r="G28" i="1"/>
  <c r="G29" i="1"/>
  <c r="G30" i="1"/>
  <c r="G31" i="1"/>
  <c r="G32" i="1"/>
  <c r="G33" i="1"/>
  <c r="G34" i="1"/>
  <c r="G35" i="1"/>
  <c r="G36" i="1"/>
  <c r="G37" i="1"/>
  <c r="G91" i="2" l="1"/>
  <c r="G92" i="2"/>
  <c r="G93" i="2"/>
  <c r="G94" i="2"/>
  <c r="G95" i="2"/>
  <c r="G96" i="2"/>
  <c r="G97" i="2"/>
  <c r="G59" i="2"/>
  <c r="G60" i="2"/>
  <c r="G61" i="2"/>
  <c r="G62" i="2"/>
  <c r="G63" i="2"/>
  <c r="G64" i="2"/>
  <c r="G65" i="2"/>
  <c r="G66" i="2"/>
  <c r="G67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B15" i="1" l="1"/>
  <c r="B38" i="1"/>
  <c r="C38" i="1"/>
  <c r="B40" i="1"/>
  <c r="G43" i="1" s="1"/>
  <c r="B45" i="1"/>
  <c r="B68" i="1"/>
  <c r="C68" i="1"/>
  <c r="D47" i="1" s="1"/>
  <c r="B70" i="1"/>
  <c r="G73" i="1" s="1"/>
  <c r="B75" i="1"/>
  <c r="B98" i="1"/>
  <c r="C98" i="1"/>
  <c r="B100" i="1"/>
  <c r="G103" i="1" s="1"/>
  <c r="B108" i="1"/>
  <c r="B109" i="1"/>
  <c r="B110" i="1"/>
  <c r="B15" i="2"/>
  <c r="B38" i="2"/>
  <c r="C38" i="2"/>
  <c r="D17" i="2" s="1"/>
  <c r="B40" i="2"/>
  <c r="G43" i="2" s="1"/>
  <c r="B45" i="2"/>
  <c r="B68" i="2"/>
  <c r="B70" i="2"/>
  <c r="G73" i="2" s="1"/>
  <c r="C68" i="2"/>
  <c r="D47" i="2" s="1"/>
  <c r="B75" i="2"/>
  <c r="B98" i="2"/>
  <c r="C98" i="2"/>
  <c r="D77" i="2" s="1"/>
  <c r="C100" i="2"/>
  <c r="B108" i="2"/>
  <c r="B109" i="2"/>
  <c r="B110" i="2"/>
  <c r="D79" i="2"/>
  <c r="E79" i="2" s="1"/>
  <c r="F79" i="2" s="1"/>
  <c r="G79" i="2" s="1"/>
  <c r="D80" i="2"/>
  <c r="E80" i="2" s="1"/>
  <c r="F80" i="2" s="1"/>
  <c r="G80" i="2" s="1"/>
  <c r="D81" i="2"/>
  <c r="E81" i="2" s="1"/>
  <c r="F81" i="2" s="1"/>
  <c r="G81" i="2" s="1"/>
  <c r="D82" i="2"/>
  <c r="E82" i="2" s="1"/>
  <c r="F82" i="2" s="1"/>
  <c r="G82" i="2" s="1"/>
  <c r="D83" i="2"/>
  <c r="E83" i="2" s="1"/>
  <c r="F83" i="2" s="1"/>
  <c r="G83" i="2" s="1"/>
  <c r="D84" i="2"/>
  <c r="E84" i="2" s="1"/>
  <c r="F84" i="2" s="1"/>
  <c r="G84" i="2" s="1"/>
  <c r="D85" i="2"/>
  <c r="E85" i="2" s="1"/>
  <c r="F85" i="2" s="1"/>
  <c r="G85" i="2" s="1"/>
  <c r="D86" i="2"/>
  <c r="E86" i="2" s="1"/>
  <c r="F86" i="2" s="1"/>
  <c r="G86" i="2" s="1"/>
  <c r="D87" i="2"/>
  <c r="E87" i="2" s="1"/>
  <c r="F87" i="2" s="1"/>
  <c r="G87" i="2" s="1"/>
  <c r="D88" i="2"/>
  <c r="E88" i="2" s="1"/>
  <c r="F88" i="2" s="1"/>
  <c r="G88" i="2" s="1"/>
  <c r="D89" i="2"/>
  <c r="E89" i="2" s="1"/>
  <c r="F89" i="2" s="1"/>
  <c r="G89" i="2" s="1"/>
  <c r="D90" i="2"/>
  <c r="E90" i="2" s="1"/>
  <c r="F90" i="2" s="1"/>
  <c r="G90" i="2" s="1"/>
  <c r="E17" i="2"/>
  <c r="D37" i="2"/>
  <c r="E37" i="2" s="1"/>
  <c r="F37" i="2"/>
  <c r="D36" i="2"/>
  <c r="E36" i="2" s="1"/>
  <c r="F36" i="2" s="1"/>
  <c r="D35" i="2"/>
  <c r="E35" i="2" s="1"/>
  <c r="F35" i="2"/>
  <c r="D34" i="2"/>
  <c r="E34" i="2" s="1"/>
  <c r="F34" i="2" s="1"/>
  <c r="D33" i="2"/>
  <c r="E33" i="2" s="1"/>
  <c r="F33" i="2"/>
  <c r="D32" i="2"/>
  <c r="E32" i="2" s="1"/>
  <c r="F32" i="2" s="1"/>
  <c r="D31" i="2"/>
  <c r="E31" i="2" s="1"/>
  <c r="F31" i="2"/>
  <c r="D30" i="2"/>
  <c r="E30" i="2" s="1"/>
  <c r="F30" i="2" s="1"/>
  <c r="D29" i="2"/>
  <c r="E29" i="2" s="1"/>
  <c r="F29" i="2"/>
  <c r="D28" i="2"/>
  <c r="E28" i="2" s="1"/>
  <c r="F28" i="2" s="1"/>
  <c r="D27" i="2"/>
  <c r="E27" i="2" s="1"/>
  <c r="F27" i="2"/>
  <c r="D26" i="2"/>
  <c r="E26" i="2" s="1"/>
  <c r="F26" i="2" s="1"/>
  <c r="D25" i="2"/>
  <c r="E25" i="2" s="1"/>
  <c r="F25" i="2"/>
  <c r="D24" i="2"/>
  <c r="E24" i="2" s="1"/>
  <c r="F24" i="2" s="1"/>
  <c r="G24" i="2" s="1"/>
  <c r="D23" i="2"/>
  <c r="E23" i="2" s="1"/>
  <c r="F23" i="2"/>
  <c r="G23" i="2" s="1"/>
  <c r="D22" i="2"/>
  <c r="E22" i="2" s="1"/>
  <c r="F22" i="2" s="1"/>
  <c r="G22" i="2" s="1"/>
  <c r="D21" i="2"/>
  <c r="E21" i="2" s="1"/>
  <c r="F21" i="2"/>
  <c r="G21" i="2" s="1"/>
  <c r="D20" i="2"/>
  <c r="E20" i="2" s="1"/>
  <c r="F20" i="2" s="1"/>
  <c r="G20" i="2" s="1"/>
  <c r="D19" i="2"/>
  <c r="E19" i="2" s="1"/>
  <c r="F19" i="2"/>
  <c r="G19" i="2" s="1"/>
  <c r="D18" i="2"/>
  <c r="E18" i="2" s="1"/>
  <c r="F18" i="2" s="1"/>
  <c r="C70" i="1"/>
  <c r="G71" i="1" s="1"/>
  <c r="C109" i="1"/>
  <c r="D67" i="1"/>
  <c r="E67" i="1"/>
  <c r="F67" i="1" s="1"/>
  <c r="D66" i="1"/>
  <c r="E66" i="1"/>
  <c r="F66" i="1" s="1"/>
  <c r="D65" i="1"/>
  <c r="E65" i="1"/>
  <c r="F65" i="1" s="1"/>
  <c r="D64" i="1"/>
  <c r="E64" i="1"/>
  <c r="F64" i="1" s="1"/>
  <c r="D63" i="1"/>
  <c r="E63" i="1"/>
  <c r="F63" i="1" s="1"/>
  <c r="D62" i="1"/>
  <c r="E62" i="1" s="1"/>
  <c r="F62" i="1" s="1"/>
  <c r="D61" i="1"/>
  <c r="E61" i="1"/>
  <c r="F61" i="1" s="1"/>
  <c r="D60" i="1"/>
  <c r="E60" i="1"/>
  <c r="F60" i="1" s="1"/>
  <c r="D59" i="1"/>
  <c r="E59" i="1" s="1"/>
  <c r="F59" i="1" s="1"/>
  <c r="G59" i="1" s="1"/>
  <c r="D58" i="1"/>
  <c r="E58" i="1" s="1"/>
  <c r="F58" i="1" s="1"/>
  <c r="G58" i="1" s="1"/>
  <c r="D57" i="1"/>
  <c r="E57" i="1"/>
  <c r="F57" i="1" s="1"/>
  <c r="G57" i="1" s="1"/>
  <c r="D56" i="1"/>
  <c r="E56" i="1"/>
  <c r="F56" i="1" s="1"/>
  <c r="G56" i="1"/>
  <c r="D55" i="1"/>
  <c r="E55" i="1" s="1"/>
  <c r="F55" i="1" s="1"/>
  <c r="G55" i="1" s="1"/>
  <c r="D54" i="1"/>
  <c r="E54" i="1" s="1"/>
  <c r="F54" i="1" s="1"/>
  <c r="G54" i="1" s="1"/>
  <c r="D53" i="1"/>
  <c r="E53" i="1"/>
  <c r="F53" i="1" s="1"/>
  <c r="G53" i="1" s="1"/>
  <c r="D52" i="1"/>
  <c r="E52" i="1"/>
  <c r="F52" i="1" s="1"/>
  <c r="G52" i="1"/>
  <c r="D51" i="1"/>
  <c r="E51" i="1" s="1"/>
  <c r="F51" i="1" s="1"/>
  <c r="G51" i="1" s="1"/>
  <c r="D50" i="1"/>
  <c r="E50" i="1" s="1"/>
  <c r="F50" i="1" s="1"/>
  <c r="G50" i="1"/>
  <c r="D49" i="1"/>
  <c r="E49" i="1" s="1"/>
  <c r="F49" i="1" s="1"/>
  <c r="G49" i="1" s="1"/>
  <c r="D48" i="1"/>
  <c r="E48" i="1" s="1"/>
  <c r="F48" i="1" s="1"/>
  <c r="G48" i="1"/>
  <c r="D48" i="2"/>
  <c r="E48" i="2" s="1"/>
  <c r="F48" i="2" s="1"/>
  <c r="G48" i="2" s="1"/>
  <c r="D97" i="1"/>
  <c r="E97" i="1" s="1"/>
  <c r="F97" i="1" s="1"/>
  <c r="D96" i="1"/>
  <c r="E96" i="1" s="1"/>
  <c r="F96" i="1" s="1"/>
  <c r="D95" i="1"/>
  <c r="E95" i="1" s="1"/>
  <c r="F95" i="1" s="1"/>
  <c r="D94" i="1"/>
  <c r="E94" i="1" s="1"/>
  <c r="F94" i="1" s="1"/>
  <c r="D93" i="1"/>
  <c r="E93" i="1" s="1"/>
  <c r="F93" i="1" s="1"/>
  <c r="D92" i="1"/>
  <c r="E92" i="1" s="1"/>
  <c r="F92" i="1" s="1"/>
  <c r="D91" i="1"/>
  <c r="E91" i="1" s="1"/>
  <c r="F91" i="1" s="1"/>
  <c r="D90" i="1"/>
  <c r="E90" i="1" s="1"/>
  <c r="F90" i="1" s="1"/>
  <c r="D89" i="1"/>
  <c r="E89" i="1" s="1"/>
  <c r="F89" i="1" s="1"/>
  <c r="G89" i="1" s="1"/>
  <c r="D88" i="1"/>
  <c r="E88" i="1" s="1"/>
  <c r="F88" i="1" s="1"/>
  <c r="G88" i="1" s="1"/>
  <c r="D87" i="1"/>
  <c r="E87" i="1" s="1"/>
  <c r="F87" i="1" s="1"/>
  <c r="G87" i="1" s="1"/>
  <c r="D86" i="1"/>
  <c r="E86" i="1" s="1"/>
  <c r="F86" i="1" s="1"/>
  <c r="G86" i="1" s="1"/>
  <c r="D85" i="1"/>
  <c r="E85" i="1" s="1"/>
  <c r="F85" i="1" s="1"/>
  <c r="G85" i="1" s="1"/>
  <c r="D84" i="1"/>
  <c r="E84" i="1" s="1"/>
  <c r="F84" i="1" s="1"/>
  <c r="G84" i="1" s="1"/>
  <c r="D83" i="1"/>
  <c r="E83" i="1" s="1"/>
  <c r="F83" i="1" s="1"/>
  <c r="G83" i="1" s="1"/>
  <c r="D82" i="1"/>
  <c r="E82" i="1" s="1"/>
  <c r="F82" i="1" s="1"/>
  <c r="G82" i="1" s="1"/>
  <c r="D81" i="1"/>
  <c r="E81" i="1" s="1"/>
  <c r="F81" i="1" s="1"/>
  <c r="G81" i="1" s="1"/>
  <c r="D80" i="1"/>
  <c r="E80" i="1" s="1"/>
  <c r="F80" i="1" s="1"/>
  <c r="G80" i="1" s="1"/>
  <c r="D79" i="1"/>
  <c r="E79" i="1" s="1"/>
  <c r="F79" i="1" s="1"/>
  <c r="G79" i="1" s="1"/>
  <c r="D78" i="1"/>
  <c r="E78" i="1" s="1"/>
  <c r="F78" i="1" s="1"/>
  <c r="G78" i="1" s="1"/>
  <c r="C40" i="1"/>
  <c r="G41" i="1" s="1"/>
  <c r="C108" i="1" s="1"/>
  <c r="E38" i="2"/>
  <c r="F17" i="2"/>
  <c r="E77" i="2"/>
  <c r="D38" i="2"/>
  <c r="G17" i="2"/>
  <c r="F77" i="2" l="1"/>
  <c r="G18" i="2"/>
  <c r="F38" i="2"/>
  <c r="G42" i="2" s="1"/>
  <c r="F108" i="2" s="1"/>
  <c r="E47" i="2"/>
  <c r="D77" i="1"/>
  <c r="C100" i="1"/>
  <c r="G101" i="1" s="1"/>
  <c r="C110" i="1" s="1"/>
  <c r="D68" i="1"/>
  <c r="E47" i="1"/>
  <c r="D17" i="1"/>
  <c r="D37" i="1"/>
  <c r="E37" i="1" s="1"/>
  <c r="F37" i="1" s="1"/>
  <c r="D36" i="1"/>
  <c r="E36" i="1" s="1"/>
  <c r="F36" i="1" s="1"/>
  <c r="D35" i="1"/>
  <c r="E35" i="1" s="1"/>
  <c r="F35" i="1" s="1"/>
  <c r="D34" i="1"/>
  <c r="E34" i="1" s="1"/>
  <c r="F34" i="1" s="1"/>
  <c r="D33" i="1"/>
  <c r="E33" i="1" s="1"/>
  <c r="F33" i="1" s="1"/>
  <c r="D32" i="1"/>
  <c r="E32" i="1" s="1"/>
  <c r="F32" i="1" s="1"/>
  <c r="D31" i="1"/>
  <c r="E31" i="1" s="1"/>
  <c r="F31" i="1" s="1"/>
  <c r="D30" i="1"/>
  <c r="E30" i="1" s="1"/>
  <c r="F30" i="1" s="1"/>
  <c r="D29" i="1"/>
  <c r="E29" i="1" s="1"/>
  <c r="F29" i="1" s="1"/>
  <c r="D28" i="1"/>
  <c r="E28" i="1" s="1"/>
  <c r="F28" i="1" s="1"/>
  <c r="D27" i="1"/>
  <c r="E27" i="1" s="1"/>
  <c r="F27" i="1" s="1"/>
  <c r="G27" i="1" s="1"/>
  <c r="D26" i="1"/>
  <c r="E26" i="1" s="1"/>
  <c r="F26" i="1" s="1"/>
  <c r="G26" i="1" s="1"/>
  <c r="D25" i="1"/>
  <c r="E25" i="1" s="1"/>
  <c r="F25" i="1" s="1"/>
  <c r="G25" i="1" s="1"/>
  <c r="D24" i="1"/>
  <c r="E24" i="1" s="1"/>
  <c r="F24" i="1" s="1"/>
  <c r="G24" i="1" s="1"/>
  <c r="D23" i="1"/>
  <c r="E23" i="1" s="1"/>
  <c r="F23" i="1" s="1"/>
  <c r="G23" i="1" s="1"/>
  <c r="D22" i="1"/>
  <c r="E22" i="1" s="1"/>
  <c r="F22" i="1" s="1"/>
  <c r="G22" i="1" s="1"/>
  <c r="D21" i="1"/>
  <c r="E21" i="1" s="1"/>
  <c r="F21" i="1" s="1"/>
  <c r="G21" i="1" s="1"/>
  <c r="D20" i="1"/>
  <c r="E20" i="1" s="1"/>
  <c r="F20" i="1" s="1"/>
  <c r="G20" i="1" s="1"/>
  <c r="D19" i="1"/>
  <c r="E19" i="1" s="1"/>
  <c r="F19" i="1" s="1"/>
  <c r="G19" i="1" s="1"/>
  <c r="D18" i="1"/>
  <c r="E18" i="1" s="1"/>
  <c r="F18" i="1" s="1"/>
  <c r="G18" i="1" s="1"/>
  <c r="H108" i="1"/>
  <c r="D96" i="2"/>
  <c r="E96" i="2" s="1"/>
  <c r="F96" i="2" s="1"/>
  <c r="D95" i="2"/>
  <c r="E95" i="2" s="1"/>
  <c r="F95" i="2" s="1"/>
  <c r="D94" i="2"/>
  <c r="E94" i="2" s="1"/>
  <c r="F94" i="2" s="1"/>
  <c r="D93" i="2"/>
  <c r="E93" i="2" s="1"/>
  <c r="F93" i="2" s="1"/>
  <c r="D92" i="2"/>
  <c r="E92" i="2" s="1"/>
  <c r="F92" i="2" s="1"/>
  <c r="D91" i="2"/>
  <c r="E91" i="2" s="1"/>
  <c r="F91" i="2" s="1"/>
  <c r="B100" i="2"/>
  <c r="D78" i="2"/>
  <c r="D97" i="2"/>
  <c r="E97" i="2" s="1"/>
  <c r="F97" i="2" s="1"/>
  <c r="C70" i="2"/>
  <c r="G71" i="2" s="1"/>
  <c r="C109" i="2" s="1"/>
  <c r="C40" i="2"/>
  <c r="G41" i="2" s="1"/>
  <c r="C108" i="2" s="1"/>
  <c r="D49" i="2"/>
  <c r="E49" i="2" s="1"/>
  <c r="F49" i="2" s="1"/>
  <c r="G49" i="2" s="1"/>
  <c r="D50" i="2"/>
  <c r="E50" i="2" s="1"/>
  <c r="F50" i="2" s="1"/>
  <c r="G50" i="2" s="1"/>
  <c r="D51" i="2"/>
  <c r="E51" i="2" s="1"/>
  <c r="F51" i="2" s="1"/>
  <c r="G51" i="2" s="1"/>
  <c r="D52" i="2"/>
  <c r="E52" i="2" s="1"/>
  <c r="F52" i="2" s="1"/>
  <c r="G52" i="2" s="1"/>
  <c r="D53" i="2"/>
  <c r="E53" i="2" s="1"/>
  <c r="F53" i="2" s="1"/>
  <c r="G53" i="2" s="1"/>
  <c r="D54" i="2"/>
  <c r="E54" i="2" s="1"/>
  <c r="F54" i="2" s="1"/>
  <c r="G54" i="2" s="1"/>
  <c r="D55" i="2"/>
  <c r="E55" i="2" s="1"/>
  <c r="F55" i="2" s="1"/>
  <c r="G55" i="2" s="1"/>
  <c r="D56" i="2"/>
  <c r="E56" i="2" s="1"/>
  <c r="F56" i="2" s="1"/>
  <c r="G56" i="2" s="1"/>
  <c r="D57" i="2"/>
  <c r="E57" i="2" s="1"/>
  <c r="F57" i="2" s="1"/>
  <c r="G57" i="2" s="1"/>
  <c r="D58" i="2"/>
  <c r="E58" i="2" s="1"/>
  <c r="F58" i="2" s="1"/>
  <c r="G58" i="2" s="1"/>
  <c r="D59" i="2"/>
  <c r="E59" i="2" s="1"/>
  <c r="F59" i="2" s="1"/>
  <c r="D60" i="2"/>
  <c r="E60" i="2" s="1"/>
  <c r="F60" i="2" s="1"/>
  <c r="D61" i="2"/>
  <c r="E61" i="2" s="1"/>
  <c r="F61" i="2" s="1"/>
  <c r="D62" i="2"/>
  <c r="E62" i="2" s="1"/>
  <c r="F62" i="2" s="1"/>
  <c r="D63" i="2"/>
  <c r="E63" i="2" s="1"/>
  <c r="F63" i="2" s="1"/>
  <c r="D64" i="2"/>
  <c r="E64" i="2" s="1"/>
  <c r="F64" i="2" s="1"/>
  <c r="D65" i="2"/>
  <c r="E65" i="2" s="1"/>
  <c r="F65" i="2" s="1"/>
  <c r="D66" i="2"/>
  <c r="E66" i="2" s="1"/>
  <c r="F66" i="2" s="1"/>
  <c r="D67" i="2"/>
  <c r="E67" i="2" s="1"/>
  <c r="F67" i="2" s="1"/>
  <c r="F47" i="2" l="1"/>
  <c r="E68" i="2"/>
  <c r="G103" i="2"/>
  <c r="H108" i="2" s="1"/>
  <c r="G101" i="2"/>
  <c r="C110" i="2" s="1"/>
  <c r="D38" i="1"/>
  <c r="E17" i="1"/>
  <c r="E77" i="1"/>
  <c r="D98" i="1"/>
  <c r="E68" i="1"/>
  <c r="F47" i="1"/>
  <c r="E78" i="2"/>
  <c r="D98" i="2"/>
  <c r="D68" i="2"/>
  <c r="G77" i="2"/>
  <c r="G47" i="1" l="1"/>
  <c r="F68" i="1"/>
  <c r="G72" i="1" s="1"/>
  <c r="F109" i="1" s="1"/>
  <c r="F78" i="2"/>
  <c r="E98" i="2"/>
  <c r="E98" i="1"/>
  <c r="F77" i="1"/>
  <c r="F17" i="1"/>
  <c r="E38" i="1"/>
  <c r="G47" i="2"/>
  <c r="F68" i="2"/>
  <c r="G72" i="2" s="1"/>
  <c r="F109" i="2" s="1"/>
  <c r="G77" i="1" l="1"/>
  <c r="F98" i="1"/>
  <c r="G102" i="1" s="1"/>
  <c r="F110" i="1" s="1"/>
  <c r="G17" i="1"/>
  <c r="F38" i="1"/>
  <c r="G42" i="1" s="1"/>
  <c r="F108" i="1" s="1"/>
  <c r="G78" i="2"/>
  <c r="F98" i="2"/>
  <c r="G102" i="2" s="1"/>
  <c r="F110" i="2" s="1"/>
</calcChain>
</file>

<file path=xl/sharedStrings.xml><?xml version="1.0" encoding="utf-8"?>
<sst xmlns="http://schemas.openxmlformats.org/spreadsheetml/2006/main" count="166" uniqueCount="49">
  <si>
    <t>D+</t>
    <phoneticPr fontId="2" type="noConversion"/>
  </si>
  <si>
    <t xml:space="preserve"> </t>
    <phoneticPr fontId="2" type="noConversion"/>
  </si>
  <si>
    <t>Table 4</t>
  </si>
  <si>
    <t>B</t>
  </si>
  <si>
    <t xml:space="preserve"> </t>
  </si>
  <si>
    <t xml:space="preserve"> </t>
    <phoneticPr fontId="2" type="noConversion"/>
  </si>
  <si>
    <t xml:space="preserve"> </t>
    <phoneticPr fontId="2" type="noConversion"/>
  </si>
  <si>
    <t>Korak 1: Unesite tri fiskalne godine koje se koriste za ocenu u tabelu 1.</t>
  </si>
  <si>
    <r>
      <t xml:space="preserve">Korak 3: Unesite podatke o </t>
    </r>
    <r>
      <rPr>
        <b/>
        <sz val="10"/>
        <rFont val="Arial"/>
        <family val="2"/>
      </rPr>
      <t>nepredviđenim rashodima</t>
    </r>
    <r>
      <rPr>
        <sz val="10"/>
        <rFont val="Arial"/>
        <family val="2"/>
      </rPr>
      <t xml:space="preserve"> za svaku od tri godine u tabele 2, 3 i 4 respektivno.</t>
    </r>
  </si>
  <si>
    <t>Korak 4: Pročitajte rezultate za svaku od tri godine za svaki indikator u tabeli 5.</t>
  </si>
  <si>
    <t>Tabela 1 - Fiskalne godine za ocenu</t>
  </si>
  <si>
    <t>Godina 1 =</t>
  </si>
  <si>
    <t>Godina 2 =</t>
  </si>
  <si>
    <t>Godina 3 =</t>
  </si>
  <si>
    <t xml:space="preserve">Podaci za godinu = </t>
  </si>
  <si>
    <t>administrativna ili funkcionalna glava</t>
  </si>
  <si>
    <t>budžet</t>
  </si>
  <si>
    <t>Tabela 2</t>
  </si>
  <si>
    <t>korigovani  budžet</t>
  </si>
  <si>
    <t>devijacija</t>
  </si>
  <si>
    <t>apsolutna devijacija</t>
  </si>
  <si>
    <t>procentualno</t>
  </si>
  <si>
    <t>21 (= zbir ostatka)</t>
  </si>
  <si>
    <t>opredeljeni rashodi</t>
  </si>
  <si>
    <t>nepredviđeni rashodi</t>
  </si>
  <si>
    <t>ukupni rashodi</t>
  </si>
  <si>
    <t>ukupno (PI-1) odstupanje</t>
  </si>
  <si>
    <t>odstupanje sastava (PI-2)</t>
  </si>
  <si>
    <t>nepredviđeni deo budžeta</t>
  </si>
  <si>
    <t>Tabela 3</t>
  </si>
  <si>
    <t>Tabala 4</t>
  </si>
  <si>
    <t>Tabela 5 - Matrica rezultata</t>
  </si>
  <si>
    <t>godina</t>
  </si>
  <si>
    <t>za PI-1</t>
  </si>
  <si>
    <t>za PI-2 (i)</t>
  </si>
  <si>
    <t>za PI-2 (ii)</t>
  </si>
  <si>
    <t>ukupna devijacija rashoda</t>
  </si>
  <si>
    <t>odstupanje sastava</t>
  </si>
  <si>
    <t>udeo nepredviđenih rashoda</t>
  </si>
  <si>
    <t>Budžet u primeru ima samo 14 budžetskih glava, tako da se preostalih šest linija briše (ako postoji više od 20 linija, saberite preostale stavke i zbir unesite u liniju 21).</t>
  </si>
  <si>
    <t>List za obračun indikatora učinka PFM PI-1 i PI-2 (revidirano januara 2011. godine)</t>
  </si>
  <si>
    <t>izvršeno</t>
  </si>
  <si>
    <t>Broj bodova za indikator PI-1:</t>
  </si>
  <si>
    <t>Broj bodova za indikator PI-2 (i)</t>
  </si>
  <si>
    <t>Broj bodova za indikator PI-2 (ii)</t>
  </si>
  <si>
    <t>Ukupan broj bodova za indikator PI-2</t>
  </si>
  <si>
    <r>
      <t xml:space="preserve">Korak 2: Unesite podatke o rashodima predviđenim u </t>
    </r>
    <r>
      <rPr>
        <b/>
        <sz val="10"/>
        <rFont val="Arial"/>
        <family val="2"/>
        <charset val="238"/>
      </rPr>
      <t>budžetu</t>
    </r>
    <r>
      <rPr>
        <sz val="10"/>
        <rFont val="Arial"/>
        <family val="2"/>
      </rPr>
      <t xml:space="preserve"> i podatke o </t>
    </r>
    <r>
      <rPr>
        <b/>
        <sz val="10"/>
        <rFont val="Arial"/>
        <family val="2"/>
        <charset val="238"/>
      </rPr>
      <t xml:space="preserve">izvršenim </t>
    </r>
    <r>
      <rPr>
        <sz val="10"/>
        <rFont val="Arial"/>
        <family val="2"/>
      </rPr>
      <t>rashodima za svaku od tri godine u tabele 2, 3 i 4 respektivno.</t>
    </r>
  </si>
  <si>
    <t>Primer: List za obračun indikatora učinka PFM PI-1 i PI-2 (revidirano januara 2011. godine)</t>
  </si>
  <si>
    <t>Korak 5: Pogledajte tabele za bodovanje za indikatore PI-1 i PI-2 respektivno u Okviru za merenje učinka da bi se utvrdio broj bodova za svaki indikator.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</si>
</sst>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3" fillId="0" borderId="0" xfId="0" applyFont="1"/>
    <xf numFmtId="0" fontId="0" fillId="0" borderId="1" xfId="0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3" fillId="0" borderId="6" xfId="0" applyFont="1" applyBorder="1" applyAlignment="1"/>
    <xf numFmtId="0" fontId="3" fillId="0" borderId="5" xfId="0" applyFont="1" applyBorder="1" applyAlignment="1">
      <alignment horizontal="right"/>
    </xf>
    <xf numFmtId="0" fontId="3" fillId="0" borderId="7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/>
    <xf numFmtId="0" fontId="3" fillId="0" borderId="11" xfId="0" applyFont="1" applyBorder="1"/>
    <xf numFmtId="0" fontId="0" fillId="0" borderId="11" xfId="0" applyBorder="1"/>
    <xf numFmtId="164" fontId="0" fillId="0" borderId="11" xfId="0" applyNumberFormat="1" applyBorder="1"/>
    <xf numFmtId="0" fontId="0" fillId="0" borderId="7" xfId="0" applyBorder="1"/>
    <xf numFmtId="0" fontId="0" fillId="0" borderId="2" xfId="0" applyBorder="1"/>
    <xf numFmtId="0" fontId="0" fillId="0" borderId="0" xfId="0" applyAlignment="1">
      <alignment vertical="center" wrapText="1"/>
    </xf>
    <xf numFmtId="165" fontId="0" fillId="0" borderId="0" xfId="0" applyNumberFormat="1"/>
    <xf numFmtId="166" fontId="0" fillId="0" borderId="0" xfId="0" applyNumberFormat="1" applyBorder="1"/>
    <xf numFmtId="166" fontId="0" fillId="0" borderId="0" xfId="0" applyNumberFormat="1"/>
    <xf numFmtId="0" fontId="0" fillId="0" borderId="0" xfId="0" applyBorder="1" applyAlignment="1">
      <alignment horizontal="center" vertical="center" wrapText="1"/>
    </xf>
    <xf numFmtId="166" fontId="0" fillId="0" borderId="6" xfId="0" applyNumberFormat="1" applyBorder="1"/>
    <xf numFmtId="164" fontId="0" fillId="0" borderId="7" xfId="0" applyNumberFormat="1" applyBorder="1"/>
    <xf numFmtId="166" fontId="0" fillId="0" borderId="11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3" xfId="0" applyFont="1" applyBorder="1"/>
    <xf numFmtId="0" fontId="0" fillId="0" borderId="0" xfId="0" quotePrefix="1" applyBorder="1"/>
    <xf numFmtId="0" fontId="0" fillId="0" borderId="2" xfId="0" applyBorder="1" applyAlignment="1">
      <alignment vertical="center"/>
    </xf>
    <xf numFmtId="0" fontId="0" fillId="0" borderId="6" xfId="0" applyBorder="1"/>
    <xf numFmtId="164" fontId="0" fillId="0" borderId="6" xfId="0" applyNumberFormat="1" applyBorder="1"/>
    <xf numFmtId="0" fontId="0" fillId="0" borderId="0" xfId="0" applyBorder="1" applyAlignment="1"/>
    <xf numFmtId="164" fontId="0" fillId="0" borderId="2" xfId="0" applyNumberFormat="1" applyBorder="1" applyAlignment="1">
      <alignment vertical="center"/>
    </xf>
    <xf numFmtId="0" fontId="3" fillId="0" borderId="1" xfId="0" applyFont="1" applyBorder="1"/>
    <xf numFmtId="0" fontId="1" fillId="0" borderId="0" xfId="0" applyFont="1" applyBorder="1" applyAlignment="1">
      <alignment horizontal="right" vertical="center"/>
    </xf>
    <xf numFmtId="166" fontId="1" fillId="0" borderId="3" xfId="0" applyNumberFormat="1" applyFont="1" applyBorder="1" applyAlignment="1"/>
    <xf numFmtId="0" fontId="0" fillId="0" borderId="0" xfId="0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0" fontId="3" fillId="0" borderId="6" xfId="0" applyFont="1" applyBorder="1"/>
    <xf numFmtId="0" fontId="0" fillId="0" borderId="0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6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 vertical="center"/>
    </xf>
    <xf numFmtId="0" fontId="1" fillId="0" borderId="0" xfId="0" applyFont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/>
    <xf numFmtId="0" fontId="3" fillId="0" borderId="0" xfId="0" applyFont="1" applyFill="1" applyBorder="1"/>
    <xf numFmtId="0" fontId="1" fillId="2" borderId="7" xfId="0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1" fillId="2" borderId="4" xfId="0" quotePrefix="1" applyFont="1" applyFill="1" applyBorder="1" applyAlignment="1">
      <alignment horizontal="right"/>
    </xf>
    <xf numFmtId="0" fontId="0" fillId="2" borderId="3" xfId="0" applyFill="1" applyBorder="1"/>
    <xf numFmtId="0" fontId="3" fillId="2" borderId="3" xfId="0" applyFont="1" applyFill="1" applyBorder="1" applyAlignment="1"/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/>
    <xf numFmtId="0" fontId="7" fillId="0" borderId="1" xfId="0" applyFont="1" applyBorder="1"/>
    <xf numFmtId="0" fontId="7" fillId="0" borderId="3" xfId="0" applyFont="1" applyBorder="1"/>
    <xf numFmtId="0" fontId="7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4" fontId="0" fillId="0" borderId="1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zoomScale="150" workbookViewId="0">
      <selection sqref="A1:H1"/>
    </sheetView>
  </sheetViews>
  <sheetFormatPr defaultColWidth="8.6640625" defaultRowHeight="13.2" x14ac:dyDescent="0.25"/>
  <cols>
    <col min="1" max="1" width="24.44140625" customWidth="1"/>
    <col min="7" max="7" width="9.44140625" customWidth="1"/>
  </cols>
  <sheetData>
    <row r="1" spans="1:9" ht="25.5" customHeight="1" x14ac:dyDescent="0.25">
      <c r="A1" s="100" t="s">
        <v>40</v>
      </c>
      <c r="B1" s="100"/>
      <c r="C1" s="100"/>
      <c r="D1" s="100"/>
      <c r="E1" s="100"/>
      <c r="F1" s="100"/>
      <c r="G1" s="100"/>
      <c r="H1" s="100"/>
    </row>
    <row r="2" spans="1:9" ht="13.95" customHeight="1" x14ac:dyDescent="0.25">
      <c r="A2" s="101" t="s">
        <v>7</v>
      </c>
      <c r="B2" s="97"/>
      <c r="C2" s="97"/>
      <c r="D2" s="97"/>
      <c r="E2" s="97"/>
      <c r="F2" s="97"/>
      <c r="G2" s="97"/>
      <c r="H2" s="97"/>
    </row>
    <row r="3" spans="1:9" ht="13.95" customHeight="1" x14ac:dyDescent="0.25">
      <c r="A3" s="98" t="s">
        <v>46</v>
      </c>
      <c r="B3" s="99"/>
      <c r="C3" s="99"/>
      <c r="D3" s="99"/>
      <c r="E3" s="99"/>
      <c r="F3" s="99"/>
      <c r="G3" s="99"/>
      <c r="H3" s="99"/>
      <c r="I3" s="99"/>
    </row>
    <row r="4" spans="1:9" ht="13.95" customHeight="1" x14ac:dyDescent="0.25">
      <c r="A4" s="104" t="s">
        <v>8</v>
      </c>
      <c r="B4" s="99"/>
      <c r="C4" s="99"/>
      <c r="D4" s="99"/>
      <c r="E4" s="99"/>
      <c r="F4" s="99"/>
      <c r="G4" s="99"/>
      <c r="H4" s="99"/>
      <c r="I4" s="99"/>
    </row>
    <row r="5" spans="1:9" ht="15" customHeight="1" x14ac:dyDescent="0.25">
      <c r="A5" s="96" t="s">
        <v>9</v>
      </c>
      <c r="B5" s="97"/>
      <c r="C5" s="97"/>
      <c r="D5" s="97"/>
      <c r="E5" s="97"/>
      <c r="F5" s="97"/>
      <c r="G5" s="97"/>
      <c r="H5" s="97"/>
      <c r="I5" s="97"/>
    </row>
    <row r="6" spans="1:9" ht="25.5" customHeight="1" x14ac:dyDescent="0.25">
      <c r="A6" s="98" t="s">
        <v>48</v>
      </c>
      <c r="B6" s="99"/>
      <c r="C6" s="99"/>
      <c r="D6" s="99"/>
      <c r="E6" s="99"/>
      <c r="F6" s="99"/>
      <c r="G6" s="99"/>
      <c r="H6" s="99"/>
      <c r="I6" s="99"/>
    </row>
    <row r="7" spans="1:9" ht="15" customHeight="1" x14ac:dyDescent="0.25">
      <c r="A7" s="8"/>
      <c r="B7" s="8"/>
      <c r="C7" s="8"/>
      <c r="D7" s="8"/>
      <c r="E7" s="8"/>
      <c r="F7" s="8"/>
    </row>
    <row r="8" spans="1:9" x14ac:dyDescent="0.25">
      <c r="A8" s="6" t="s">
        <v>10</v>
      </c>
    </row>
    <row r="9" spans="1:9" x14ac:dyDescent="0.25">
      <c r="A9" s="78" t="s">
        <v>11</v>
      </c>
      <c r="B9" s="73"/>
    </row>
    <row r="10" spans="1:9" x14ac:dyDescent="0.25">
      <c r="A10" s="79" t="s">
        <v>12</v>
      </c>
      <c r="B10" s="74"/>
    </row>
    <row r="11" spans="1:9" x14ac:dyDescent="0.25">
      <c r="A11" s="80" t="s">
        <v>13</v>
      </c>
      <c r="B11" s="75"/>
    </row>
    <row r="12" spans="1:9" x14ac:dyDescent="0.25">
      <c r="A12" s="2"/>
      <c r="B12" s="40"/>
    </row>
    <row r="14" spans="1:9" ht="25.95" customHeight="1" x14ac:dyDescent="0.25">
      <c r="A14" s="6" t="s">
        <v>17</v>
      </c>
    </row>
    <row r="15" spans="1:9" x14ac:dyDescent="0.25">
      <c r="A15" s="12" t="s">
        <v>14</v>
      </c>
      <c r="B15" s="11">
        <f>B9</f>
        <v>0</v>
      </c>
      <c r="C15" s="11"/>
      <c r="D15" s="9"/>
      <c r="E15" s="9"/>
      <c r="F15" s="9"/>
      <c r="G15" s="24"/>
    </row>
    <row r="16" spans="1:9" s="15" customFormat="1" ht="25.5" customHeight="1" x14ac:dyDescent="0.25">
      <c r="A16" s="81" t="s">
        <v>15</v>
      </c>
      <c r="B16" s="19" t="s">
        <v>16</v>
      </c>
      <c r="C16" s="19" t="s">
        <v>41</v>
      </c>
      <c r="D16" s="82" t="s">
        <v>18</v>
      </c>
      <c r="E16" s="82" t="s">
        <v>19</v>
      </c>
      <c r="F16" s="82" t="s">
        <v>20</v>
      </c>
      <c r="G16" s="83" t="s">
        <v>21</v>
      </c>
    </row>
    <row r="17" spans="1:7" x14ac:dyDescent="0.25">
      <c r="A17" s="1">
        <v>1</v>
      </c>
      <c r="B17" s="65"/>
      <c r="C17" s="65"/>
      <c r="D17" s="28" t="e">
        <f t="shared" ref="D17:D37" si="0">B17*$C$38/$B$38</f>
        <v>#DIV/0!</v>
      </c>
      <c r="E17" s="28" t="e">
        <f>C17-D17</f>
        <v>#DIV/0!</v>
      </c>
      <c r="F17" s="28" t="e">
        <f t="shared" ref="F17:F37" si="1">ABS(E17)</f>
        <v>#DIV/0!</v>
      </c>
      <c r="G17" s="3" t="e">
        <f>F17/D17</f>
        <v>#DIV/0!</v>
      </c>
    </row>
    <row r="18" spans="1:7" x14ac:dyDescent="0.25">
      <c r="A18" s="1">
        <v>2</v>
      </c>
      <c r="B18" s="65"/>
      <c r="C18" s="65"/>
      <c r="D18" s="28" t="e">
        <f t="shared" si="0"/>
        <v>#DIV/0!</v>
      </c>
      <c r="E18" s="28" t="e">
        <f t="shared" ref="E18:E37" si="2">C18-D18</f>
        <v>#DIV/0!</v>
      </c>
      <c r="F18" s="28" t="e">
        <f t="shared" si="1"/>
        <v>#DIV/0!</v>
      </c>
      <c r="G18" s="3" t="e">
        <f t="shared" ref="G18:G37" si="3">F18/D18</f>
        <v>#DIV/0!</v>
      </c>
    </row>
    <row r="19" spans="1:7" x14ac:dyDescent="0.25">
      <c r="A19" s="1">
        <v>3</v>
      </c>
      <c r="B19" s="65"/>
      <c r="C19" s="65"/>
      <c r="D19" s="28" t="e">
        <f t="shared" si="0"/>
        <v>#DIV/0!</v>
      </c>
      <c r="E19" s="28" t="e">
        <f t="shared" si="2"/>
        <v>#DIV/0!</v>
      </c>
      <c r="F19" s="28" t="e">
        <f t="shared" si="1"/>
        <v>#DIV/0!</v>
      </c>
      <c r="G19" s="3" t="e">
        <f t="shared" si="3"/>
        <v>#DIV/0!</v>
      </c>
    </row>
    <row r="20" spans="1:7" x14ac:dyDescent="0.25">
      <c r="A20" s="1">
        <v>4</v>
      </c>
      <c r="B20" s="65"/>
      <c r="C20" s="65"/>
      <c r="D20" s="28" t="e">
        <f t="shared" si="0"/>
        <v>#DIV/0!</v>
      </c>
      <c r="E20" s="28" t="e">
        <f t="shared" si="2"/>
        <v>#DIV/0!</v>
      </c>
      <c r="F20" s="28" t="e">
        <f t="shared" si="1"/>
        <v>#DIV/0!</v>
      </c>
      <c r="G20" s="3" t="e">
        <f t="shared" si="3"/>
        <v>#DIV/0!</v>
      </c>
    </row>
    <row r="21" spans="1:7" x14ac:dyDescent="0.25">
      <c r="A21" s="1">
        <v>5</v>
      </c>
      <c r="B21" s="65"/>
      <c r="C21" s="65"/>
      <c r="D21" s="28" t="e">
        <f t="shared" si="0"/>
        <v>#DIV/0!</v>
      </c>
      <c r="E21" s="28" t="e">
        <f t="shared" si="2"/>
        <v>#DIV/0!</v>
      </c>
      <c r="F21" s="28" t="e">
        <f t="shared" si="1"/>
        <v>#DIV/0!</v>
      </c>
      <c r="G21" s="3" t="e">
        <f t="shared" si="3"/>
        <v>#DIV/0!</v>
      </c>
    </row>
    <row r="22" spans="1:7" x14ac:dyDescent="0.25">
      <c r="A22" s="1">
        <v>6</v>
      </c>
      <c r="B22" s="65"/>
      <c r="C22" s="65"/>
      <c r="D22" s="28" t="e">
        <f t="shared" si="0"/>
        <v>#DIV/0!</v>
      </c>
      <c r="E22" s="28" t="e">
        <f t="shared" si="2"/>
        <v>#DIV/0!</v>
      </c>
      <c r="F22" s="28" t="e">
        <f t="shared" si="1"/>
        <v>#DIV/0!</v>
      </c>
      <c r="G22" s="3" t="e">
        <f t="shared" si="3"/>
        <v>#DIV/0!</v>
      </c>
    </row>
    <row r="23" spans="1:7" x14ac:dyDescent="0.25">
      <c r="A23" s="1">
        <v>7</v>
      </c>
      <c r="B23" s="65"/>
      <c r="C23" s="65"/>
      <c r="D23" s="28" t="e">
        <f t="shared" si="0"/>
        <v>#DIV/0!</v>
      </c>
      <c r="E23" s="28" t="e">
        <f t="shared" si="2"/>
        <v>#DIV/0!</v>
      </c>
      <c r="F23" s="28" t="e">
        <f t="shared" si="1"/>
        <v>#DIV/0!</v>
      </c>
      <c r="G23" s="3" t="e">
        <f t="shared" si="3"/>
        <v>#DIV/0!</v>
      </c>
    </row>
    <row r="24" spans="1:7" x14ac:dyDescent="0.25">
      <c r="A24" s="1">
        <v>8</v>
      </c>
      <c r="B24" s="65"/>
      <c r="C24" s="65"/>
      <c r="D24" s="28" t="e">
        <f t="shared" si="0"/>
        <v>#DIV/0!</v>
      </c>
      <c r="E24" s="28" t="e">
        <f t="shared" si="2"/>
        <v>#DIV/0!</v>
      </c>
      <c r="F24" s="28" t="e">
        <f t="shared" si="1"/>
        <v>#DIV/0!</v>
      </c>
      <c r="G24" s="3" t="e">
        <f t="shared" si="3"/>
        <v>#DIV/0!</v>
      </c>
    </row>
    <row r="25" spans="1:7" x14ac:dyDescent="0.25">
      <c r="A25" s="1">
        <v>9</v>
      </c>
      <c r="B25" s="65"/>
      <c r="C25" s="65"/>
      <c r="D25" s="28" t="e">
        <f t="shared" si="0"/>
        <v>#DIV/0!</v>
      </c>
      <c r="E25" s="28" t="e">
        <f t="shared" si="2"/>
        <v>#DIV/0!</v>
      </c>
      <c r="F25" s="28" t="e">
        <f t="shared" si="1"/>
        <v>#DIV/0!</v>
      </c>
      <c r="G25" s="3" t="e">
        <f t="shared" si="3"/>
        <v>#DIV/0!</v>
      </c>
    </row>
    <row r="26" spans="1:7" x14ac:dyDescent="0.25">
      <c r="A26" s="1">
        <v>10</v>
      </c>
      <c r="B26" s="65"/>
      <c r="C26" s="65"/>
      <c r="D26" s="28" t="e">
        <f t="shared" si="0"/>
        <v>#DIV/0!</v>
      </c>
      <c r="E26" s="28" t="e">
        <f t="shared" si="2"/>
        <v>#DIV/0!</v>
      </c>
      <c r="F26" s="28" t="e">
        <f t="shared" si="1"/>
        <v>#DIV/0!</v>
      </c>
      <c r="G26" s="3" t="e">
        <f t="shared" si="3"/>
        <v>#DIV/0!</v>
      </c>
    </row>
    <row r="27" spans="1:7" x14ac:dyDescent="0.25">
      <c r="A27" s="1">
        <v>11</v>
      </c>
      <c r="B27" s="65"/>
      <c r="C27" s="65"/>
      <c r="D27" s="28" t="e">
        <f t="shared" si="0"/>
        <v>#DIV/0!</v>
      </c>
      <c r="E27" s="28" t="e">
        <f t="shared" si="2"/>
        <v>#DIV/0!</v>
      </c>
      <c r="F27" s="28" t="e">
        <f t="shared" si="1"/>
        <v>#DIV/0!</v>
      </c>
      <c r="G27" s="3" t="e">
        <f t="shared" si="3"/>
        <v>#DIV/0!</v>
      </c>
    </row>
    <row r="28" spans="1:7" x14ac:dyDescent="0.25">
      <c r="A28" s="1">
        <v>12</v>
      </c>
      <c r="B28" s="65"/>
      <c r="C28" s="65"/>
      <c r="D28" s="28" t="e">
        <f t="shared" si="0"/>
        <v>#DIV/0!</v>
      </c>
      <c r="E28" s="28" t="e">
        <f t="shared" si="2"/>
        <v>#DIV/0!</v>
      </c>
      <c r="F28" s="28" t="e">
        <f t="shared" si="1"/>
        <v>#DIV/0!</v>
      </c>
      <c r="G28" s="3" t="e">
        <f t="shared" si="3"/>
        <v>#DIV/0!</v>
      </c>
    </row>
    <row r="29" spans="1:7" x14ac:dyDescent="0.25">
      <c r="A29" s="1">
        <v>13</v>
      </c>
      <c r="B29" s="65"/>
      <c r="C29" s="65"/>
      <c r="D29" s="28" t="e">
        <f t="shared" si="0"/>
        <v>#DIV/0!</v>
      </c>
      <c r="E29" s="28" t="e">
        <f t="shared" si="2"/>
        <v>#DIV/0!</v>
      </c>
      <c r="F29" s="28" t="e">
        <f t="shared" si="1"/>
        <v>#DIV/0!</v>
      </c>
      <c r="G29" s="3" t="e">
        <f t="shared" si="3"/>
        <v>#DIV/0!</v>
      </c>
    </row>
    <row r="30" spans="1:7" x14ac:dyDescent="0.25">
      <c r="A30" s="1">
        <v>14</v>
      </c>
      <c r="B30" s="65"/>
      <c r="C30" s="65"/>
      <c r="D30" s="28" t="e">
        <f t="shared" si="0"/>
        <v>#DIV/0!</v>
      </c>
      <c r="E30" s="28" t="e">
        <f t="shared" si="2"/>
        <v>#DIV/0!</v>
      </c>
      <c r="F30" s="28" t="e">
        <f t="shared" si="1"/>
        <v>#DIV/0!</v>
      </c>
      <c r="G30" s="3" t="e">
        <f t="shared" si="3"/>
        <v>#DIV/0!</v>
      </c>
    </row>
    <row r="31" spans="1:7" x14ac:dyDescent="0.25">
      <c r="A31" s="1">
        <v>15</v>
      </c>
      <c r="B31" s="65"/>
      <c r="C31" s="65"/>
      <c r="D31" s="28" t="e">
        <f t="shared" si="0"/>
        <v>#DIV/0!</v>
      </c>
      <c r="E31" s="28" t="e">
        <f t="shared" si="2"/>
        <v>#DIV/0!</v>
      </c>
      <c r="F31" s="28" t="e">
        <f t="shared" si="1"/>
        <v>#DIV/0!</v>
      </c>
      <c r="G31" s="3" t="e">
        <f t="shared" si="3"/>
        <v>#DIV/0!</v>
      </c>
    </row>
    <row r="32" spans="1:7" x14ac:dyDescent="0.25">
      <c r="A32" s="1">
        <v>16</v>
      </c>
      <c r="B32" s="65"/>
      <c r="C32" s="65"/>
      <c r="D32" s="28" t="e">
        <f t="shared" si="0"/>
        <v>#DIV/0!</v>
      </c>
      <c r="E32" s="28" t="e">
        <f t="shared" si="2"/>
        <v>#DIV/0!</v>
      </c>
      <c r="F32" s="28" t="e">
        <f t="shared" si="1"/>
        <v>#DIV/0!</v>
      </c>
      <c r="G32" s="3" t="e">
        <f t="shared" si="3"/>
        <v>#DIV/0!</v>
      </c>
    </row>
    <row r="33" spans="1:7" x14ac:dyDescent="0.25">
      <c r="A33" s="1">
        <v>17</v>
      </c>
      <c r="B33" s="65"/>
      <c r="C33" s="65"/>
      <c r="D33" s="28" t="e">
        <f t="shared" si="0"/>
        <v>#DIV/0!</v>
      </c>
      <c r="E33" s="28" t="e">
        <f t="shared" si="2"/>
        <v>#DIV/0!</v>
      </c>
      <c r="F33" s="28" t="e">
        <f t="shared" si="1"/>
        <v>#DIV/0!</v>
      </c>
      <c r="G33" s="3" t="e">
        <f t="shared" si="3"/>
        <v>#DIV/0!</v>
      </c>
    </row>
    <row r="34" spans="1:7" x14ac:dyDescent="0.25">
      <c r="A34" s="1">
        <v>18</v>
      </c>
      <c r="B34" s="65"/>
      <c r="C34" s="65"/>
      <c r="D34" s="28" t="e">
        <f t="shared" si="0"/>
        <v>#DIV/0!</v>
      </c>
      <c r="E34" s="28" t="e">
        <f t="shared" si="2"/>
        <v>#DIV/0!</v>
      </c>
      <c r="F34" s="28" t="e">
        <f t="shared" si="1"/>
        <v>#DIV/0!</v>
      </c>
      <c r="G34" s="3" t="e">
        <f t="shared" si="3"/>
        <v>#DIV/0!</v>
      </c>
    </row>
    <row r="35" spans="1:7" x14ac:dyDescent="0.25">
      <c r="A35" s="1">
        <v>19</v>
      </c>
      <c r="B35" s="65"/>
      <c r="C35" s="65"/>
      <c r="D35" s="28" t="e">
        <f t="shared" si="0"/>
        <v>#DIV/0!</v>
      </c>
      <c r="E35" s="28" t="e">
        <f t="shared" si="2"/>
        <v>#DIV/0!</v>
      </c>
      <c r="F35" s="28" t="e">
        <f t="shared" si="1"/>
        <v>#DIV/0!</v>
      </c>
      <c r="G35" s="3" t="e">
        <f t="shared" si="3"/>
        <v>#DIV/0!</v>
      </c>
    </row>
    <row r="36" spans="1:7" x14ac:dyDescent="0.25">
      <c r="A36" s="1">
        <v>20</v>
      </c>
      <c r="B36" s="65"/>
      <c r="C36" s="65"/>
      <c r="D36" s="28" t="e">
        <f t="shared" si="0"/>
        <v>#DIV/0!</v>
      </c>
      <c r="E36" s="28" t="e">
        <f t="shared" si="2"/>
        <v>#DIV/0!</v>
      </c>
      <c r="F36" s="28" t="e">
        <f t="shared" si="1"/>
        <v>#DIV/0!</v>
      </c>
      <c r="G36" s="3" t="e">
        <f t="shared" si="3"/>
        <v>#DIV/0!</v>
      </c>
    </row>
    <row r="37" spans="1:7" x14ac:dyDescent="0.25">
      <c r="A37" s="79" t="s">
        <v>22</v>
      </c>
      <c r="B37" s="65"/>
      <c r="C37" s="65"/>
      <c r="D37" s="28" t="e">
        <f t="shared" si="0"/>
        <v>#DIV/0!</v>
      </c>
      <c r="E37" s="28" t="e">
        <f t="shared" si="2"/>
        <v>#DIV/0!</v>
      </c>
      <c r="F37" s="28" t="e">
        <f t="shared" si="1"/>
        <v>#DIV/0!</v>
      </c>
      <c r="G37" s="3" t="e">
        <f t="shared" si="3"/>
        <v>#DIV/0!</v>
      </c>
    </row>
    <row r="38" spans="1:7" x14ac:dyDescent="0.25">
      <c r="A38" s="84" t="s">
        <v>23</v>
      </c>
      <c r="B38" s="42">
        <f>SUM(B17:B37)</f>
        <v>0</v>
      </c>
      <c r="C38" s="42">
        <f>SUM(C17:C37)</f>
        <v>0</v>
      </c>
      <c r="D38" s="31" t="e">
        <f>SUM(D17:D37)</f>
        <v>#DIV/0!</v>
      </c>
      <c r="E38" s="31" t="e">
        <f>SUM(E17:E37)</f>
        <v>#DIV/0!</v>
      </c>
      <c r="F38" s="31" t="e">
        <f>SUM(F17:F37)</f>
        <v>#DIV/0!</v>
      </c>
      <c r="G38" s="24"/>
    </row>
    <row r="39" spans="1:7" x14ac:dyDescent="0.25">
      <c r="A39" s="85" t="s">
        <v>24</v>
      </c>
      <c r="B39" s="76"/>
      <c r="C39" s="76"/>
      <c r="D39" s="2"/>
      <c r="E39" s="2"/>
      <c r="F39" s="34"/>
      <c r="G39" s="25"/>
    </row>
    <row r="40" spans="1:7" ht="13.95" customHeight="1" x14ac:dyDescent="0.25">
      <c r="A40" s="85" t="s">
        <v>25</v>
      </c>
      <c r="B40">
        <f>B38+B39</f>
        <v>0</v>
      </c>
      <c r="C40">
        <f>C38+C39</f>
        <v>0</v>
      </c>
      <c r="D40" s="2"/>
      <c r="E40" s="2"/>
      <c r="F40" s="2"/>
      <c r="G40" s="25"/>
    </row>
    <row r="41" spans="1:7" x14ac:dyDescent="0.25">
      <c r="A41" s="85" t="s">
        <v>26</v>
      </c>
      <c r="B41" s="11"/>
      <c r="C41" s="9"/>
      <c r="D41" s="44"/>
      <c r="E41" s="44"/>
      <c r="F41" s="44"/>
      <c r="G41" s="3" t="e">
        <f>ABS(C40/B40-1)</f>
        <v>#DIV/0!</v>
      </c>
    </row>
    <row r="42" spans="1:7" s="15" customFormat="1" ht="13.95" customHeight="1" x14ac:dyDescent="0.25">
      <c r="A42" s="85" t="s">
        <v>27</v>
      </c>
      <c r="B42" s="19" t="s">
        <v>4</v>
      </c>
      <c r="C42" s="19" t="s">
        <v>4</v>
      </c>
      <c r="D42" s="14"/>
      <c r="E42" s="14"/>
      <c r="F42" s="14" t="s">
        <v>4</v>
      </c>
      <c r="G42" s="45" t="e">
        <f>F38/D38</f>
        <v>#DIV/0!</v>
      </c>
    </row>
    <row r="43" spans="1:7" x14ac:dyDescent="0.25">
      <c r="A43" s="86" t="s">
        <v>28</v>
      </c>
      <c r="B43" s="2"/>
      <c r="C43" s="2"/>
      <c r="D43" s="2"/>
      <c r="E43" s="2"/>
      <c r="F43" s="34"/>
      <c r="G43" s="5" t="e">
        <f>C39/B40</f>
        <v>#DIV/0!</v>
      </c>
    </row>
    <row r="44" spans="1:7" ht="25.95" customHeight="1" x14ac:dyDescent="0.25">
      <c r="A44" s="46" t="s">
        <v>29</v>
      </c>
      <c r="B44" s="42"/>
      <c r="C44" s="42"/>
      <c r="D44" s="42"/>
      <c r="E44" s="42"/>
      <c r="F44" s="43"/>
      <c r="G44" s="42"/>
    </row>
    <row r="45" spans="1:7" x14ac:dyDescent="0.25">
      <c r="A45" s="51" t="s">
        <v>14</v>
      </c>
      <c r="B45" s="39">
        <f>B10</f>
        <v>0</v>
      </c>
      <c r="C45" s="39"/>
      <c r="D45" s="4"/>
      <c r="E45" s="4"/>
      <c r="F45" s="35"/>
      <c r="G45" s="4"/>
    </row>
    <row r="46" spans="1:7" ht="39.6" x14ac:dyDescent="0.25">
      <c r="A46" s="81" t="s">
        <v>15</v>
      </c>
      <c r="B46" s="19" t="s">
        <v>16</v>
      </c>
      <c r="C46" s="19" t="s">
        <v>41</v>
      </c>
      <c r="D46" s="82" t="s">
        <v>18</v>
      </c>
      <c r="E46" s="82" t="s">
        <v>19</v>
      </c>
      <c r="F46" s="82" t="s">
        <v>20</v>
      </c>
      <c r="G46" s="83" t="s">
        <v>21</v>
      </c>
    </row>
    <row r="47" spans="1:7" x14ac:dyDescent="0.25">
      <c r="A47" s="1">
        <v>1</v>
      </c>
      <c r="B47" s="65"/>
      <c r="C47" s="65"/>
      <c r="D47" s="28" t="e">
        <f>B47*$C$68/$B$68</f>
        <v>#DIV/0!</v>
      </c>
      <c r="E47" s="28" t="e">
        <f>C47-D47</f>
        <v>#DIV/0!</v>
      </c>
      <c r="F47" s="28" t="e">
        <f t="shared" ref="F47:F67" si="4">ABS(E47)</f>
        <v>#DIV/0!</v>
      </c>
      <c r="G47" s="25" t="e">
        <f>F47/D47</f>
        <v>#DIV/0!</v>
      </c>
    </row>
    <row r="48" spans="1:7" x14ac:dyDescent="0.25">
      <c r="A48" s="1">
        <v>2</v>
      </c>
      <c r="B48" s="65"/>
      <c r="C48" s="65"/>
      <c r="D48" s="28" t="e">
        <f t="shared" ref="D48:D67" si="5">B48*$C$68/$B$68</f>
        <v>#DIV/0!</v>
      </c>
      <c r="E48" s="28" t="e">
        <f t="shared" ref="E48:E67" si="6">C48-D48</f>
        <v>#DIV/0!</v>
      </c>
      <c r="F48" s="28" t="e">
        <f t="shared" si="4"/>
        <v>#DIV/0!</v>
      </c>
      <c r="G48" s="25" t="e">
        <f t="shared" ref="G48:G67" si="7">F48/D48</f>
        <v>#DIV/0!</v>
      </c>
    </row>
    <row r="49" spans="1:7" x14ac:dyDescent="0.25">
      <c r="A49" s="1">
        <v>3</v>
      </c>
      <c r="B49" s="65"/>
      <c r="C49" s="65"/>
      <c r="D49" s="28" t="e">
        <f t="shared" si="5"/>
        <v>#DIV/0!</v>
      </c>
      <c r="E49" s="28" t="e">
        <f t="shared" si="6"/>
        <v>#DIV/0!</v>
      </c>
      <c r="F49" s="28" t="e">
        <f t="shared" si="4"/>
        <v>#DIV/0!</v>
      </c>
      <c r="G49" s="25" t="e">
        <f t="shared" si="7"/>
        <v>#DIV/0!</v>
      </c>
    </row>
    <row r="50" spans="1:7" x14ac:dyDescent="0.25">
      <c r="A50" s="1">
        <v>4</v>
      </c>
      <c r="B50" s="65"/>
      <c r="C50" s="65"/>
      <c r="D50" s="28" t="e">
        <f t="shared" si="5"/>
        <v>#DIV/0!</v>
      </c>
      <c r="E50" s="28" t="e">
        <f t="shared" si="6"/>
        <v>#DIV/0!</v>
      </c>
      <c r="F50" s="28" t="e">
        <f t="shared" si="4"/>
        <v>#DIV/0!</v>
      </c>
      <c r="G50" s="25" t="e">
        <f t="shared" si="7"/>
        <v>#DIV/0!</v>
      </c>
    </row>
    <row r="51" spans="1:7" x14ac:dyDescent="0.25">
      <c r="A51" s="1">
        <v>5</v>
      </c>
      <c r="B51" s="65"/>
      <c r="C51" s="65"/>
      <c r="D51" s="28" t="e">
        <f t="shared" si="5"/>
        <v>#DIV/0!</v>
      </c>
      <c r="E51" s="28" t="e">
        <f t="shared" si="6"/>
        <v>#DIV/0!</v>
      </c>
      <c r="F51" s="28" t="e">
        <f t="shared" si="4"/>
        <v>#DIV/0!</v>
      </c>
      <c r="G51" s="25" t="e">
        <f t="shared" si="7"/>
        <v>#DIV/0!</v>
      </c>
    </row>
    <row r="52" spans="1:7" x14ac:dyDescent="0.25">
      <c r="A52" s="1">
        <v>6</v>
      </c>
      <c r="B52" s="65"/>
      <c r="C52" s="65"/>
      <c r="D52" s="28" t="e">
        <f t="shared" si="5"/>
        <v>#DIV/0!</v>
      </c>
      <c r="E52" s="28" t="e">
        <f t="shared" si="6"/>
        <v>#DIV/0!</v>
      </c>
      <c r="F52" s="28" t="e">
        <f t="shared" si="4"/>
        <v>#DIV/0!</v>
      </c>
      <c r="G52" s="25" t="e">
        <f t="shared" si="7"/>
        <v>#DIV/0!</v>
      </c>
    </row>
    <row r="53" spans="1:7" x14ac:dyDescent="0.25">
      <c r="A53" s="1">
        <v>7</v>
      </c>
      <c r="B53" s="65"/>
      <c r="C53" s="65"/>
      <c r="D53" s="28" t="e">
        <f t="shared" si="5"/>
        <v>#DIV/0!</v>
      </c>
      <c r="E53" s="28" t="e">
        <f t="shared" si="6"/>
        <v>#DIV/0!</v>
      </c>
      <c r="F53" s="28" t="e">
        <f t="shared" si="4"/>
        <v>#DIV/0!</v>
      </c>
      <c r="G53" s="25" t="e">
        <f t="shared" si="7"/>
        <v>#DIV/0!</v>
      </c>
    </row>
    <row r="54" spans="1:7" x14ac:dyDescent="0.25">
      <c r="A54" s="1">
        <v>8</v>
      </c>
      <c r="B54" s="65"/>
      <c r="C54" s="65"/>
      <c r="D54" s="28" t="e">
        <f t="shared" si="5"/>
        <v>#DIV/0!</v>
      </c>
      <c r="E54" s="28" t="e">
        <f t="shared" si="6"/>
        <v>#DIV/0!</v>
      </c>
      <c r="F54" s="28" t="e">
        <f t="shared" si="4"/>
        <v>#DIV/0!</v>
      </c>
      <c r="G54" s="25" t="e">
        <f t="shared" si="7"/>
        <v>#DIV/0!</v>
      </c>
    </row>
    <row r="55" spans="1:7" x14ac:dyDescent="0.25">
      <c r="A55" s="1">
        <v>9</v>
      </c>
      <c r="B55" s="65"/>
      <c r="C55" s="65"/>
      <c r="D55" s="28" t="e">
        <f t="shared" si="5"/>
        <v>#DIV/0!</v>
      </c>
      <c r="E55" s="28" t="e">
        <f t="shared" si="6"/>
        <v>#DIV/0!</v>
      </c>
      <c r="F55" s="28" t="e">
        <f t="shared" si="4"/>
        <v>#DIV/0!</v>
      </c>
      <c r="G55" s="25" t="e">
        <f t="shared" si="7"/>
        <v>#DIV/0!</v>
      </c>
    </row>
    <row r="56" spans="1:7" x14ac:dyDescent="0.25">
      <c r="A56" s="1">
        <v>10</v>
      </c>
      <c r="B56" s="65"/>
      <c r="C56" s="65"/>
      <c r="D56" s="28" t="e">
        <f t="shared" si="5"/>
        <v>#DIV/0!</v>
      </c>
      <c r="E56" s="28" t="e">
        <f t="shared" si="6"/>
        <v>#DIV/0!</v>
      </c>
      <c r="F56" s="28" t="e">
        <f t="shared" si="4"/>
        <v>#DIV/0!</v>
      </c>
      <c r="G56" s="25" t="e">
        <f t="shared" si="7"/>
        <v>#DIV/0!</v>
      </c>
    </row>
    <row r="57" spans="1:7" x14ac:dyDescent="0.25">
      <c r="A57" s="1">
        <v>11</v>
      </c>
      <c r="B57" s="65"/>
      <c r="C57" s="65"/>
      <c r="D57" s="28" t="e">
        <f t="shared" si="5"/>
        <v>#DIV/0!</v>
      </c>
      <c r="E57" s="28" t="e">
        <f t="shared" si="6"/>
        <v>#DIV/0!</v>
      </c>
      <c r="F57" s="28" t="e">
        <f t="shared" si="4"/>
        <v>#DIV/0!</v>
      </c>
      <c r="G57" s="25" t="e">
        <f t="shared" si="7"/>
        <v>#DIV/0!</v>
      </c>
    </row>
    <row r="58" spans="1:7" x14ac:dyDescent="0.25">
      <c r="A58" s="1">
        <v>12</v>
      </c>
      <c r="B58" s="65"/>
      <c r="C58" s="65"/>
      <c r="D58" s="28" t="e">
        <f t="shared" si="5"/>
        <v>#DIV/0!</v>
      </c>
      <c r="E58" s="28" t="e">
        <f t="shared" si="6"/>
        <v>#DIV/0!</v>
      </c>
      <c r="F58" s="28" t="e">
        <f t="shared" si="4"/>
        <v>#DIV/0!</v>
      </c>
      <c r="G58" s="25" t="e">
        <f t="shared" si="7"/>
        <v>#DIV/0!</v>
      </c>
    </row>
    <row r="59" spans="1:7" x14ac:dyDescent="0.25">
      <c r="A59" s="1">
        <v>13</v>
      </c>
      <c r="B59" s="65"/>
      <c r="C59" s="65"/>
      <c r="D59" s="28" t="e">
        <f t="shared" si="5"/>
        <v>#DIV/0!</v>
      </c>
      <c r="E59" s="28" t="e">
        <f t="shared" si="6"/>
        <v>#DIV/0!</v>
      </c>
      <c r="F59" s="28" t="e">
        <f t="shared" si="4"/>
        <v>#DIV/0!</v>
      </c>
      <c r="G59" s="25" t="e">
        <f t="shared" si="7"/>
        <v>#DIV/0!</v>
      </c>
    </row>
    <row r="60" spans="1:7" x14ac:dyDescent="0.25">
      <c r="A60" s="1">
        <v>14</v>
      </c>
      <c r="B60" s="65"/>
      <c r="C60" s="65"/>
      <c r="D60" s="28" t="e">
        <f t="shared" si="5"/>
        <v>#DIV/0!</v>
      </c>
      <c r="E60" s="28" t="e">
        <f t="shared" si="6"/>
        <v>#DIV/0!</v>
      </c>
      <c r="F60" s="28" t="e">
        <f t="shared" si="4"/>
        <v>#DIV/0!</v>
      </c>
      <c r="G60" s="25" t="e">
        <f t="shared" si="7"/>
        <v>#DIV/0!</v>
      </c>
    </row>
    <row r="61" spans="1:7" x14ac:dyDescent="0.25">
      <c r="A61" s="1">
        <v>15</v>
      </c>
      <c r="B61" s="65"/>
      <c r="C61" s="65"/>
      <c r="D61" s="28" t="e">
        <f t="shared" si="5"/>
        <v>#DIV/0!</v>
      </c>
      <c r="E61" s="28" t="e">
        <f t="shared" si="6"/>
        <v>#DIV/0!</v>
      </c>
      <c r="F61" s="28" t="e">
        <f t="shared" si="4"/>
        <v>#DIV/0!</v>
      </c>
      <c r="G61" s="25" t="e">
        <f t="shared" si="7"/>
        <v>#DIV/0!</v>
      </c>
    </row>
    <row r="62" spans="1:7" x14ac:dyDescent="0.25">
      <c r="A62" s="1">
        <v>16</v>
      </c>
      <c r="B62" s="65"/>
      <c r="C62" s="65"/>
      <c r="D62" s="28" t="e">
        <f t="shared" si="5"/>
        <v>#DIV/0!</v>
      </c>
      <c r="E62" s="28" t="e">
        <f t="shared" si="6"/>
        <v>#DIV/0!</v>
      </c>
      <c r="F62" s="28" t="e">
        <f t="shared" si="4"/>
        <v>#DIV/0!</v>
      </c>
      <c r="G62" s="25" t="e">
        <f t="shared" si="7"/>
        <v>#DIV/0!</v>
      </c>
    </row>
    <row r="63" spans="1:7" x14ac:dyDescent="0.25">
      <c r="A63" s="7">
        <v>17</v>
      </c>
      <c r="B63" s="65"/>
      <c r="C63" s="65"/>
      <c r="D63" s="28" t="e">
        <f t="shared" si="5"/>
        <v>#DIV/0!</v>
      </c>
      <c r="E63" s="28" t="e">
        <f t="shared" si="6"/>
        <v>#DIV/0!</v>
      </c>
      <c r="F63" s="28" t="e">
        <f t="shared" si="4"/>
        <v>#DIV/0!</v>
      </c>
      <c r="G63" s="25" t="e">
        <f t="shared" si="7"/>
        <v>#DIV/0!</v>
      </c>
    </row>
    <row r="64" spans="1:7" x14ac:dyDescent="0.25">
      <c r="A64" s="1">
        <v>18</v>
      </c>
      <c r="B64" s="65"/>
      <c r="C64" s="65"/>
      <c r="D64" s="28" t="e">
        <f t="shared" si="5"/>
        <v>#DIV/0!</v>
      </c>
      <c r="E64" s="28" t="e">
        <f t="shared" si="6"/>
        <v>#DIV/0!</v>
      </c>
      <c r="F64" s="28" t="e">
        <f t="shared" si="4"/>
        <v>#DIV/0!</v>
      </c>
      <c r="G64" s="25" t="e">
        <f t="shared" si="7"/>
        <v>#DIV/0!</v>
      </c>
    </row>
    <row r="65" spans="1:7" x14ac:dyDescent="0.25">
      <c r="A65" s="1">
        <v>19</v>
      </c>
      <c r="B65" s="65"/>
      <c r="C65" s="65"/>
      <c r="D65" s="28" t="e">
        <f t="shared" si="5"/>
        <v>#DIV/0!</v>
      </c>
      <c r="E65" s="28" t="e">
        <f t="shared" si="6"/>
        <v>#DIV/0!</v>
      </c>
      <c r="F65" s="28" t="e">
        <f t="shared" si="4"/>
        <v>#DIV/0!</v>
      </c>
      <c r="G65" s="25" t="e">
        <f t="shared" si="7"/>
        <v>#DIV/0!</v>
      </c>
    </row>
    <row r="66" spans="1:7" ht="13.95" customHeight="1" x14ac:dyDescent="0.25">
      <c r="A66" s="64">
        <v>20</v>
      </c>
      <c r="B66" s="65"/>
      <c r="C66" s="65"/>
      <c r="D66" s="28" t="e">
        <f t="shared" si="5"/>
        <v>#DIV/0!</v>
      </c>
      <c r="E66" s="28" t="e">
        <f t="shared" si="6"/>
        <v>#DIV/0!</v>
      </c>
      <c r="F66" s="28" t="e">
        <f t="shared" si="4"/>
        <v>#DIV/0!</v>
      </c>
      <c r="G66" s="25" t="e">
        <f t="shared" si="7"/>
        <v>#DIV/0!</v>
      </c>
    </row>
    <row r="67" spans="1:7" s="6" customFormat="1" x14ac:dyDescent="0.25">
      <c r="A67" s="80" t="s">
        <v>22</v>
      </c>
      <c r="B67" s="77"/>
      <c r="C67" s="77"/>
      <c r="D67" s="48" t="e">
        <f t="shared" si="5"/>
        <v>#DIV/0!</v>
      </c>
      <c r="E67" s="48" t="e">
        <f t="shared" si="6"/>
        <v>#DIV/0!</v>
      </c>
      <c r="F67" s="48" t="e">
        <f t="shared" si="4"/>
        <v>#DIV/0!</v>
      </c>
      <c r="G67" s="25" t="e">
        <f t="shared" si="7"/>
        <v>#DIV/0!</v>
      </c>
    </row>
    <row r="68" spans="1:7" s="15" customFormat="1" ht="13.95" customHeight="1" x14ac:dyDescent="0.25">
      <c r="A68" s="84" t="s">
        <v>23</v>
      </c>
      <c r="B68" s="47">
        <f>SUM(B47:B67)</f>
        <v>0</v>
      </c>
      <c r="C68" s="47">
        <f>SUM(C47:C67)</f>
        <v>0</v>
      </c>
      <c r="D68" s="50" t="e">
        <f>SUM(D47:D67)</f>
        <v>#DIV/0!</v>
      </c>
      <c r="E68" s="50" t="e">
        <f>SUM(E47:E67)</f>
        <v>#DIV/0!</v>
      </c>
      <c r="F68" s="50" t="e">
        <f>SUM(F47:F67)</f>
        <v>#DIV/0!</v>
      </c>
      <c r="G68" s="41"/>
    </row>
    <row r="69" spans="1:7" x14ac:dyDescent="0.25">
      <c r="A69" s="85" t="s">
        <v>24</v>
      </c>
      <c r="B69" s="76"/>
      <c r="C69" s="76"/>
      <c r="D69" s="2"/>
      <c r="E69" s="2"/>
      <c r="F69" s="34"/>
      <c r="G69" s="25"/>
    </row>
    <row r="70" spans="1:7" x14ac:dyDescent="0.25">
      <c r="A70" s="85" t="s">
        <v>25</v>
      </c>
      <c r="B70" s="2">
        <f>B68+B69</f>
        <v>0</v>
      </c>
      <c r="C70" s="2">
        <f>C68+C69</f>
        <v>0</v>
      </c>
      <c r="D70" s="2"/>
      <c r="E70" s="2"/>
      <c r="F70" s="34"/>
      <c r="G70" s="25"/>
    </row>
    <row r="71" spans="1:7" x14ac:dyDescent="0.25">
      <c r="A71" s="85" t="s">
        <v>26</v>
      </c>
      <c r="B71" s="2"/>
      <c r="C71" s="2"/>
      <c r="D71" s="2"/>
      <c r="E71" s="2"/>
      <c r="F71" s="34"/>
      <c r="G71" s="3" t="e">
        <f>ABS(C70/B70-1)</f>
        <v>#DIV/0!</v>
      </c>
    </row>
    <row r="72" spans="1:7" x14ac:dyDescent="0.25">
      <c r="A72" s="85" t="s">
        <v>27</v>
      </c>
      <c r="B72" s="2" t="s">
        <v>4</v>
      </c>
      <c r="C72" s="2" t="s">
        <v>4</v>
      </c>
      <c r="D72" s="2"/>
      <c r="E72" s="2"/>
      <c r="F72" s="34" t="s">
        <v>4</v>
      </c>
      <c r="G72" s="3" t="e">
        <f>F68/D68</f>
        <v>#DIV/0!</v>
      </c>
    </row>
    <row r="73" spans="1:7" x14ac:dyDescent="0.25">
      <c r="A73" s="86" t="s">
        <v>28</v>
      </c>
      <c r="B73" s="4"/>
      <c r="C73" s="4"/>
      <c r="D73" s="4"/>
      <c r="E73" s="4"/>
      <c r="F73" s="35"/>
      <c r="G73" s="5" t="e">
        <f>C69/B70</f>
        <v>#DIV/0!</v>
      </c>
    </row>
    <row r="74" spans="1:7" ht="25.95" customHeight="1" x14ac:dyDescent="0.25">
      <c r="A74" s="46" t="s">
        <v>30</v>
      </c>
      <c r="B74" s="2"/>
      <c r="C74" s="2"/>
      <c r="D74" s="2"/>
      <c r="E74" s="2"/>
      <c r="F74" s="34"/>
      <c r="G74" s="42"/>
    </row>
    <row r="75" spans="1:7" x14ac:dyDescent="0.25">
      <c r="A75" s="12" t="s">
        <v>14</v>
      </c>
      <c r="B75" s="52">
        <f>B11</f>
        <v>0</v>
      </c>
      <c r="C75" s="52"/>
      <c r="D75" s="42"/>
      <c r="E75" s="42"/>
      <c r="F75" s="43"/>
      <c r="G75" s="24"/>
    </row>
    <row r="76" spans="1:7" ht="39.6" x14ac:dyDescent="0.25">
      <c r="A76" s="81" t="s">
        <v>15</v>
      </c>
      <c r="B76" s="19" t="s">
        <v>16</v>
      </c>
      <c r="C76" s="19" t="s">
        <v>41</v>
      </c>
      <c r="D76" s="82" t="s">
        <v>18</v>
      </c>
      <c r="E76" s="82" t="s">
        <v>19</v>
      </c>
      <c r="F76" s="82" t="s">
        <v>20</v>
      </c>
      <c r="G76" s="83" t="s">
        <v>21</v>
      </c>
    </row>
    <row r="77" spans="1:7" x14ac:dyDescent="0.25">
      <c r="A77" s="1">
        <v>1</v>
      </c>
      <c r="B77" s="65"/>
      <c r="C77" s="65"/>
      <c r="D77" s="28" t="e">
        <f>B77*$C$98/$B$98</f>
        <v>#DIV/0!</v>
      </c>
      <c r="E77" s="28" t="e">
        <f>C77-D77</f>
        <v>#DIV/0!</v>
      </c>
      <c r="F77" s="28" t="e">
        <f t="shared" ref="F77:F97" si="8">ABS(E77)</f>
        <v>#DIV/0!</v>
      </c>
      <c r="G77" s="25" t="e">
        <f>F77/D77</f>
        <v>#DIV/0!</v>
      </c>
    </row>
    <row r="78" spans="1:7" x14ac:dyDescent="0.25">
      <c r="A78" s="1">
        <v>2</v>
      </c>
      <c r="B78" s="65"/>
      <c r="C78" s="65"/>
      <c r="D78" s="28" t="e">
        <f t="shared" ref="D78:D97" si="9">B78*$C$98/$B$98</f>
        <v>#DIV/0!</v>
      </c>
      <c r="E78" s="28" t="e">
        <f t="shared" ref="E78:E97" si="10">C78-D78</f>
        <v>#DIV/0!</v>
      </c>
      <c r="F78" s="28" t="e">
        <f t="shared" si="8"/>
        <v>#DIV/0!</v>
      </c>
      <c r="G78" s="25" t="e">
        <f t="shared" ref="G78:G97" si="11">F78/D78</f>
        <v>#DIV/0!</v>
      </c>
    </row>
    <row r="79" spans="1:7" x14ac:dyDescent="0.25">
      <c r="A79" s="1">
        <v>3</v>
      </c>
      <c r="B79" s="65"/>
      <c r="C79" s="65"/>
      <c r="D79" s="28" t="e">
        <f t="shared" si="9"/>
        <v>#DIV/0!</v>
      </c>
      <c r="E79" s="28" t="e">
        <f t="shared" si="10"/>
        <v>#DIV/0!</v>
      </c>
      <c r="F79" s="28" t="e">
        <f t="shared" si="8"/>
        <v>#DIV/0!</v>
      </c>
      <c r="G79" s="25" t="e">
        <f t="shared" si="11"/>
        <v>#DIV/0!</v>
      </c>
    </row>
    <row r="80" spans="1:7" x14ac:dyDescent="0.25">
      <c r="A80" s="1">
        <v>4</v>
      </c>
      <c r="B80" s="65"/>
      <c r="C80" s="65"/>
      <c r="D80" s="28" t="e">
        <f t="shared" si="9"/>
        <v>#DIV/0!</v>
      </c>
      <c r="E80" s="28" t="e">
        <f t="shared" si="10"/>
        <v>#DIV/0!</v>
      </c>
      <c r="F80" s="28" t="e">
        <f t="shared" si="8"/>
        <v>#DIV/0!</v>
      </c>
      <c r="G80" s="25" t="e">
        <f t="shared" si="11"/>
        <v>#DIV/0!</v>
      </c>
    </row>
    <row r="81" spans="1:8" x14ac:dyDescent="0.25">
      <c r="A81" s="1">
        <v>5</v>
      </c>
      <c r="B81" s="65"/>
      <c r="C81" s="65"/>
      <c r="D81" s="28" t="e">
        <f t="shared" si="9"/>
        <v>#DIV/0!</v>
      </c>
      <c r="E81" s="28" t="e">
        <f t="shared" si="10"/>
        <v>#DIV/0!</v>
      </c>
      <c r="F81" s="28" t="e">
        <f t="shared" si="8"/>
        <v>#DIV/0!</v>
      </c>
      <c r="G81" s="25" t="e">
        <f t="shared" si="11"/>
        <v>#DIV/0!</v>
      </c>
    </row>
    <row r="82" spans="1:8" x14ac:dyDescent="0.25">
      <c r="A82" s="1">
        <v>6</v>
      </c>
      <c r="B82" s="65"/>
      <c r="C82" s="65"/>
      <c r="D82" s="28" t="e">
        <f t="shared" si="9"/>
        <v>#DIV/0!</v>
      </c>
      <c r="E82" s="28" t="e">
        <f t="shared" si="10"/>
        <v>#DIV/0!</v>
      </c>
      <c r="F82" s="28" t="e">
        <f t="shared" si="8"/>
        <v>#DIV/0!</v>
      </c>
      <c r="G82" s="25" t="e">
        <f t="shared" si="11"/>
        <v>#DIV/0!</v>
      </c>
    </row>
    <row r="83" spans="1:8" x14ac:dyDescent="0.25">
      <c r="A83" s="1">
        <v>7</v>
      </c>
      <c r="B83" s="65"/>
      <c r="C83" s="65"/>
      <c r="D83" s="28" t="e">
        <f t="shared" si="9"/>
        <v>#DIV/0!</v>
      </c>
      <c r="E83" s="28" t="e">
        <f t="shared" si="10"/>
        <v>#DIV/0!</v>
      </c>
      <c r="F83" s="28" t="e">
        <f t="shared" si="8"/>
        <v>#DIV/0!</v>
      </c>
      <c r="G83" s="25" t="e">
        <f t="shared" si="11"/>
        <v>#DIV/0!</v>
      </c>
    </row>
    <row r="84" spans="1:8" x14ac:dyDescent="0.25">
      <c r="A84" s="1">
        <v>8</v>
      </c>
      <c r="B84" s="65"/>
      <c r="C84" s="65"/>
      <c r="D84" s="28" t="e">
        <f t="shared" si="9"/>
        <v>#DIV/0!</v>
      </c>
      <c r="E84" s="28" t="e">
        <f t="shared" si="10"/>
        <v>#DIV/0!</v>
      </c>
      <c r="F84" s="28" t="e">
        <f t="shared" si="8"/>
        <v>#DIV/0!</v>
      </c>
      <c r="G84" s="25" t="e">
        <f t="shared" si="11"/>
        <v>#DIV/0!</v>
      </c>
    </row>
    <row r="85" spans="1:8" x14ac:dyDescent="0.25">
      <c r="A85" s="1">
        <v>9</v>
      </c>
      <c r="B85" s="65"/>
      <c r="C85" s="65"/>
      <c r="D85" s="28" t="e">
        <f t="shared" si="9"/>
        <v>#DIV/0!</v>
      </c>
      <c r="E85" s="28" t="e">
        <f t="shared" si="10"/>
        <v>#DIV/0!</v>
      </c>
      <c r="F85" s="28" t="e">
        <f t="shared" si="8"/>
        <v>#DIV/0!</v>
      </c>
      <c r="G85" s="25" t="e">
        <f t="shared" si="11"/>
        <v>#DIV/0!</v>
      </c>
    </row>
    <row r="86" spans="1:8" x14ac:dyDescent="0.25">
      <c r="A86" s="1">
        <v>10</v>
      </c>
      <c r="B86" s="65"/>
      <c r="C86" s="65"/>
      <c r="D86" s="28" t="e">
        <f t="shared" si="9"/>
        <v>#DIV/0!</v>
      </c>
      <c r="E86" s="28" t="e">
        <f t="shared" si="10"/>
        <v>#DIV/0!</v>
      </c>
      <c r="F86" s="28" t="e">
        <f t="shared" si="8"/>
        <v>#DIV/0!</v>
      </c>
      <c r="G86" s="25" t="e">
        <f t="shared" si="11"/>
        <v>#DIV/0!</v>
      </c>
    </row>
    <row r="87" spans="1:8" x14ac:dyDescent="0.25">
      <c r="A87" s="1">
        <v>11</v>
      </c>
      <c r="B87" s="65"/>
      <c r="C87" s="65"/>
      <c r="D87" s="28" t="e">
        <f t="shared" si="9"/>
        <v>#DIV/0!</v>
      </c>
      <c r="E87" s="28" t="e">
        <f t="shared" si="10"/>
        <v>#DIV/0!</v>
      </c>
      <c r="F87" s="28" t="e">
        <f t="shared" si="8"/>
        <v>#DIV/0!</v>
      </c>
      <c r="G87" s="25" t="e">
        <f t="shared" si="11"/>
        <v>#DIV/0!</v>
      </c>
    </row>
    <row r="88" spans="1:8" x14ac:dyDescent="0.25">
      <c r="A88" s="1">
        <v>12</v>
      </c>
      <c r="B88" s="65"/>
      <c r="C88" s="65"/>
      <c r="D88" s="28" t="e">
        <f t="shared" si="9"/>
        <v>#DIV/0!</v>
      </c>
      <c r="E88" s="28" t="e">
        <f t="shared" si="10"/>
        <v>#DIV/0!</v>
      </c>
      <c r="F88" s="28" t="e">
        <f t="shared" si="8"/>
        <v>#DIV/0!</v>
      </c>
      <c r="G88" s="25" t="e">
        <f t="shared" si="11"/>
        <v>#DIV/0!</v>
      </c>
    </row>
    <row r="89" spans="1:8" x14ac:dyDescent="0.25">
      <c r="A89" s="7">
        <v>13</v>
      </c>
      <c r="B89" s="65"/>
      <c r="C89" s="65"/>
      <c r="D89" s="28" t="e">
        <f t="shared" si="9"/>
        <v>#DIV/0!</v>
      </c>
      <c r="E89" s="28" t="e">
        <f t="shared" si="10"/>
        <v>#DIV/0!</v>
      </c>
      <c r="F89" s="28" t="e">
        <f t="shared" si="8"/>
        <v>#DIV/0!</v>
      </c>
      <c r="G89" s="25" t="e">
        <f t="shared" si="11"/>
        <v>#DIV/0!</v>
      </c>
    </row>
    <row r="90" spans="1:8" x14ac:dyDescent="0.25">
      <c r="A90" s="1">
        <v>14</v>
      </c>
      <c r="B90" s="65"/>
      <c r="C90" s="65"/>
      <c r="D90" s="28" t="e">
        <f t="shared" si="9"/>
        <v>#DIV/0!</v>
      </c>
      <c r="E90" s="28" t="e">
        <f t="shared" si="10"/>
        <v>#DIV/0!</v>
      </c>
      <c r="F90" s="28" t="e">
        <f t="shared" si="8"/>
        <v>#DIV/0!</v>
      </c>
      <c r="G90" s="25" t="e">
        <f t="shared" si="11"/>
        <v>#DIV/0!</v>
      </c>
    </row>
    <row r="91" spans="1:8" x14ac:dyDescent="0.25">
      <c r="A91" s="1">
        <v>15</v>
      </c>
      <c r="B91" s="65"/>
      <c r="C91" s="65"/>
      <c r="D91" s="28" t="e">
        <f t="shared" si="9"/>
        <v>#DIV/0!</v>
      </c>
      <c r="E91" s="28" t="e">
        <f t="shared" si="10"/>
        <v>#DIV/0!</v>
      </c>
      <c r="F91" s="28" t="e">
        <f t="shared" si="8"/>
        <v>#DIV/0!</v>
      </c>
      <c r="G91" s="25" t="e">
        <f t="shared" si="11"/>
        <v>#DIV/0!</v>
      </c>
    </row>
    <row r="92" spans="1:8" ht="13.95" customHeight="1" x14ac:dyDescent="0.25">
      <c r="A92" s="2">
        <v>16</v>
      </c>
      <c r="B92" s="65"/>
      <c r="C92" s="65"/>
      <c r="D92" s="28" t="e">
        <f t="shared" si="9"/>
        <v>#DIV/0!</v>
      </c>
      <c r="E92" s="28" t="e">
        <f t="shared" si="10"/>
        <v>#DIV/0!</v>
      </c>
      <c r="F92" s="2" t="e">
        <f t="shared" si="8"/>
        <v>#DIV/0!</v>
      </c>
      <c r="G92" s="25" t="e">
        <f t="shared" si="11"/>
        <v>#DIV/0!</v>
      </c>
    </row>
    <row r="93" spans="1:8" x14ac:dyDescent="0.25">
      <c r="A93">
        <v>17</v>
      </c>
      <c r="B93" s="66"/>
      <c r="C93" s="66"/>
      <c r="D93" s="55" t="e">
        <f t="shared" si="9"/>
        <v>#DIV/0!</v>
      </c>
      <c r="E93" s="55" t="e">
        <f t="shared" si="10"/>
        <v>#DIV/0!</v>
      </c>
      <c r="F93" s="56" t="e">
        <f t="shared" si="8"/>
        <v>#DIV/0!</v>
      </c>
      <c r="G93" s="25" t="e">
        <f t="shared" si="11"/>
        <v>#DIV/0!</v>
      </c>
      <c r="H93" s="37"/>
    </row>
    <row r="94" spans="1:8" x14ac:dyDescent="0.25">
      <c r="A94">
        <v>18</v>
      </c>
      <c r="B94" s="67"/>
      <c r="C94" s="68"/>
      <c r="D94" s="57" t="e">
        <f t="shared" si="9"/>
        <v>#DIV/0!</v>
      </c>
      <c r="E94" s="57" t="e">
        <f t="shared" si="10"/>
        <v>#DIV/0!</v>
      </c>
      <c r="F94" s="58" t="e">
        <f t="shared" si="8"/>
        <v>#DIV/0!</v>
      </c>
      <c r="G94" s="25" t="e">
        <f t="shared" si="11"/>
        <v>#DIV/0!</v>
      </c>
      <c r="H94" s="53"/>
    </row>
    <row r="95" spans="1:8" s="15" customFormat="1" ht="13.95" customHeight="1" x14ac:dyDescent="0.25">
      <c r="A95" s="15">
        <v>19</v>
      </c>
      <c r="B95" s="69"/>
      <c r="C95" s="69"/>
      <c r="D95" s="50" t="e">
        <f t="shared" si="9"/>
        <v>#DIV/0!</v>
      </c>
      <c r="E95" s="50" t="e">
        <f t="shared" si="10"/>
        <v>#DIV/0!</v>
      </c>
      <c r="F95" s="49" t="e">
        <f t="shared" si="8"/>
        <v>#DIV/0!</v>
      </c>
      <c r="G95" s="25" t="e">
        <f t="shared" si="11"/>
        <v>#DIV/0!</v>
      </c>
      <c r="H95" s="30"/>
    </row>
    <row r="96" spans="1:8" x14ac:dyDescent="0.25">
      <c r="A96">
        <v>20</v>
      </c>
      <c r="B96" s="68"/>
      <c r="C96" s="70"/>
      <c r="D96" s="57" t="e">
        <f t="shared" si="9"/>
        <v>#DIV/0!</v>
      </c>
      <c r="E96" s="57" t="e">
        <f t="shared" si="10"/>
        <v>#DIV/0!</v>
      </c>
      <c r="F96" s="57" t="e">
        <f t="shared" si="8"/>
        <v>#DIV/0!</v>
      </c>
      <c r="G96" s="25" t="e">
        <f t="shared" si="11"/>
        <v>#DIV/0!</v>
      </c>
      <c r="H96" s="38"/>
    </row>
    <row r="97" spans="1:9" x14ac:dyDescent="0.25">
      <c r="A97" s="87" t="s">
        <v>22</v>
      </c>
      <c r="B97" s="68"/>
      <c r="C97" s="70"/>
      <c r="D97" s="57" t="e">
        <f t="shared" si="9"/>
        <v>#DIV/0!</v>
      </c>
      <c r="E97" s="57" t="e">
        <f t="shared" si="10"/>
        <v>#DIV/0!</v>
      </c>
      <c r="F97" s="57" t="e">
        <f t="shared" si="8"/>
        <v>#DIV/0!</v>
      </c>
      <c r="G97" s="25" t="e">
        <f t="shared" si="11"/>
        <v>#DIV/0!</v>
      </c>
      <c r="H97" s="38"/>
    </row>
    <row r="98" spans="1:9" x14ac:dyDescent="0.25">
      <c r="A98" s="84" t="s">
        <v>23</v>
      </c>
      <c r="B98" s="60">
        <f>SUM(B77:B97)</f>
        <v>0</v>
      </c>
      <c r="C98" s="59">
        <f>SUM(C77:C97)</f>
        <v>0</v>
      </c>
      <c r="D98" s="59" t="e">
        <f>SUM(D77:D97)</f>
        <v>#DIV/0!</v>
      </c>
      <c r="E98" s="59" t="e">
        <f>SUM(E77:E97)</f>
        <v>#DIV/0!</v>
      </c>
      <c r="F98" s="59" t="e">
        <f>SUM(F77:F97)</f>
        <v>#DIV/0!</v>
      </c>
      <c r="G98" s="54"/>
      <c r="H98" s="38"/>
    </row>
    <row r="99" spans="1:9" x14ac:dyDescent="0.25">
      <c r="A99" s="85" t="s">
        <v>24</v>
      </c>
      <c r="B99" s="71"/>
      <c r="C99" s="71"/>
      <c r="G99" s="25"/>
    </row>
    <row r="100" spans="1:9" x14ac:dyDescent="0.25">
      <c r="A100" s="85" t="s">
        <v>25</v>
      </c>
      <c r="B100" s="42">
        <f>B98+B99</f>
        <v>0</v>
      </c>
      <c r="C100" s="24">
        <f>C98+C99</f>
        <v>0</v>
      </c>
      <c r="E100" s="6"/>
      <c r="G100" s="25"/>
    </row>
    <row r="101" spans="1:9" x14ac:dyDescent="0.25">
      <c r="A101" s="85" t="s">
        <v>26</v>
      </c>
      <c r="E101" s="6"/>
      <c r="G101" s="3" t="e">
        <f>ABS(C100/B100-1)</f>
        <v>#DIV/0!</v>
      </c>
    </row>
    <row r="102" spans="1:9" x14ac:dyDescent="0.25">
      <c r="A102" s="85" t="s">
        <v>27</v>
      </c>
      <c r="F102" t="s">
        <v>4</v>
      </c>
      <c r="G102" s="3" t="e">
        <f>F98/D98</f>
        <v>#DIV/0!</v>
      </c>
    </row>
    <row r="103" spans="1:9" x14ac:dyDescent="0.25">
      <c r="A103" s="86" t="s">
        <v>28</v>
      </c>
      <c r="B103" s="4"/>
      <c r="C103" s="4"/>
      <c r="D103" s="4"/>
      <c r="E103" s="4"/>
      <c r="F103" s="4"/>
      <c r="G103" s="5" t="e">
        <f>C99/B100</f>
        <v>#DIV/0!</v>
      </c>
    </row>
    <row r="105" spans="1:9" x14ac:dyDescent="0.25">
      <c r="B105" s="6" t="s">
        <v>31</v>
      </c>
    </row>
    <row r="106" spans="1:9" x14ac:dyDescent="0.25">
      <c r="B106" s="63"/>
      <c r="C106" s="105" t="s">
        <v>33</v>
      </c>
      <c r="D106" s="106"/>
      <c r="E106" s="106"/>
      <c r="F106" s="107" t="s">
        <v>34</v>
      </c>
      <c r="G106" s="106"/>
      <c r="H106" s="107" t="s">
        <v>35</v>
      </c>
      <c r="I106" s="108"/>
    </row>
    <row r="107" spans="1:9" x14ac:dyDescent="0.25">
      <c r="B107" s="88" t="s">
        <v>32</v>
      </c>
      <c r="C107" s="109" t="s">
        <v>36</v>
      </c>
      <c r="D107" s="95"/>
      <c r="E107" s="95"/>
      <c r="F107" s="94" t="s">
        <v>37</v>
      </c>
      <c r="G107" s="95"/>
      <c r="H107" s="94" t="s">
        <v>38</v>
      </c>
      <c r="I107" s="103"/>
    </row>
    <row r="108" spans="1:9" x14ac:dyDescent="0.25">
      <c r="B108" s="61">
        <f>B9</f>
        <v>0</v>
      </c>
      <c r="C108" s="110" t="e">
        <f>G41</f>
        <v>#DIV/0!</v>
      </c>
      <c r="D108" s="89"/>
      <c r="E108" s="89"/>
      <c r="F108" s="89" t="e">
        <f>G42</f>
        <v>#DIV/0!</v>
      </c>
      <c r="G108" s="89"/>
      <c r="H108" s="89" t="e">
        <f>(G43+G73+G103)/3</f>
        <v>#DIV/0!</v>
      </c>
      <c r="I108" s="90"/>
    </row>
    <row r="109" spans="1:9" x14ac:dyDescent="0.25">
      <c r="B109" s="61">
        <f>B10</f>
        <v>0</v>
      </c>
      <c r="C109" s="110" t="e">
        <f>G71</f>
        <v>#DIV/0!</v>
      </c>
      <c r="D109" s="89"/>
      <c r="E109" s="89"/>
      <c r="F109" s="89" t="e">
        <f>G72</f>
        <v>#DIV/0!</v>
      </c>
      <c r="G109" s="89"/>
      <c r="H109" s="91"/>
      <c r="I109" s="90"/>
    </row>
    <row r="110" spans="1:9" x14ac:dyDescent="0.25">
      <c r="B110" s="62">
        <f>B11</f>
        <v>0</v>
      </c>
      <c r="C110" s="102" t="e">
        <f>G101</f>
        <v>#DIV/0!</v>
      </c>
      <c r="D110" s="92"/>
      <c r="E110" s="92"/>
      <c r="F110" s="92" t="e">
        <f>G102</f>
        <v>#DIV/0!</v>
      </c>
      <c r="G110" s="92"/>
      <c r="H110" s="92"/>
      <c r="I110" s="93"/>
    </row>
    <row r="112" spans="1:9" x14ac:dyDescent="0.25">
      <c r="B112" s="6" t="s">
        <v>42</v>
      </c>
      <c r="C112" s="6"/>
      <c r="D112" s="6"/>
      <c r="E112" s="6"/>
      <c r="F112" s="6" t="s">
        <v>1</v>
      </c>
    </row>
    <row r="113" spans="2:6" x14ac:dyDescent="0.25">
      <c r="B113" s="6" t="s">
        <v>43</v>
      </c>
      <c r="C113" s="6"/>
      <c r="D113" s="6"/>
      <c r="E113" s="6" t="s">
        <v>1</v>
      </c>
      <c r="F113" s="6" t="s">
        <v>4</v>
      </c>
    </row>
    <row r="114" spans="2:6" x14ac:dyDescent="0.25">
      <c r="B114" s="6" t="s">
        <v>44</v>
      </c>
      <c r="C114" s="6"/>
      <c r="D114" s="6"/>
      <c r="E114" s="6" t="s">
        <v>1</v>
      </c>
      <c r="F114" s="6" t="s">
        <v>1</v>
      </c>
    </row>
    <row r="115" spans="2:6" x14ac:dyDescent="0.25">
      <c r="B115" s="72" t="s">
        <v>45</v>
      </c>
      <c r="F115" s="6" t="s">
        <v>0</v>
      </c>
    </row>
  </sheetData>
  <mergeCells count="19">
    <mergeCell ref="C109:E109"/>
    <mergeCell ref="F108:G108"/>
    <mergeCell ref="F109:G109"/>
    <mergeCell ref="H108:I110"/>
    <mergeCell ref="F107:G107"/>
    <mergeCell ref="A5:I5"/>
    <mergeCell ref="A6:I6"/>
    <mergeCell ref="A1:H1"/>
    <mergeCell ref="A2:H2"/>
    <mergeCell ref="C110:E110"/>
    <mergeCell ref="F110:G110"/>
    <mergeCell ref="H107:I107"/>
    <mergeCell ref="A3:I3"/>
    <mergeCell ref="A4:I4"/>
    <mergeCell ref="C106:E106"/>
    <mergeCell ref="F106:G106"/>
    <mergeCell ref="H106:I106"/>
    <mergeCell ref="C107:E107"/>
    <mergeCell ref="C108:E108"/>
  </mergeCells>
  <phoneticPr fontId="2" type="noConversion"/>
  <pageMargins left="0.75" right="0.75" top="1" bottom="1" header="0.5" footer="0.5"/>
  <pageSetup scale="80" orientation="portrait" horizontalDpi="1200" verticalDpi="1200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opLeftCell="A28" zoomScale="150" workbookViewId="0">
      <selection activeCell="G31" sqref="G31"/>
    </sheetView>
  </sheetViews>
  <sheetFormatPr defaultColWidth="8.6640625" defaultRowHeight="13.2" x14ac:dyDescent="0.25"/>
  <cols>
    <col min="1" max="1" width="24.44140625" customWidth="1"/>
    <col min="8" max="8" width="9.44140625" customWidth="1"/>
  </cols>
  <sheetData>
    <row r="1" spans="1:9" ht="25.5" customHeight="1" x14ac:dyDescent="0.25">
      <c r="A1" s="120" t="s">
        <v>47</v>
      </c>
      <c r="B1" s="121"/>
      <c r="C1" s="121"/>
      <c r="D1" s="121"/>
      <c r="E1" s="121"/>
      <c r="F1" s="121"/>
      <c r="G1" s="121"/>
      <c r="H1" s="121"/>
      <c r="I1" s="122"/>
    </row>
    <row r="2" spans="1:9" ht="13.95" customHeight="1" x14ac:dyDescent="0.25">
      <c r="A2" s="101" t="s">
        <v>7</v>
      </c>
      <c r="B2" s="97"/>
      <c r="C2" s="97"/>
      <c r="D2" s="97"/>
      <c r="E2" s="97"/>
      <c r="F2" s="97"/>
      <c r="G2" s="97"/>
      <c r="H2" s="97"/>
    </row>
    <row r="3" spans="1:9" ht="13.95" customHeight="1" x14ac:dyDescent="0.25">
      <c r="A3" s="98" t="s">
        <v>46</v>
      </c>
      <c r="B3" s="99"/>
      <c r="C3" s="99"/>
      <c r="D3" s="99"/>
      <c r="E3" s="99"/>
      <c r="F3" s="99"/>
      <c r="G3" s="99"/>
      <c r="H3" s="99"/>
      <c r="I3" s="99"/>
    </row>
    <row r="4" spans="1:9" ht="13.95" customHeight="1" x14ac:dyDescent="0.25">
      <c r="A4" s="104" t="s">
        <v>8</v>
      </c>
      <c r="B4" s="99"/>
      <c r="C4" s="99"/>
      <c r="D4" s="99"/>
      <c r="E4" s="99"/>
      <c r="F4" s="99"/>
      <c r="G4" s="99"/>
      <c r="H4" s="99"/>
      <c r="I4" s="99"/>
    </row>
    <row r="5" spans="1:9" ht="15" customHeight="1" x14ac:dyDescent="0.25">
      <c r="A5" s="96" t="s">
        <v>9</v>
      </c>
      <c r="B5" s="97"/>
      <c r="C5" s="97"/>
      <c r="D5" s="97"/>
      <c r="E5" s="97"/>
      <c r="F5" s="97"/>
      <c r="G5" s="97"/>
      <c r="H5" s="97"/>
      <c r="I5" s="97"/>
    </row>
    <row r="6" spans="1:9" ht="25.5" customHeight="1" x14ac:dyDescent="0.25">
      <c r="A6" s="98" t="s">
        <v>48</v>
      </c>
      <c r="B6" s="99"/>
      <c r="C6" s="99"/>
      <c r="D6" s="99"/>
      <c r="E6" s="99"/>
      <c r="F6" s="99"/>
      <c r="G6" s="99"/>
      <c r="H6" s="99"/>
      <c r="I6" s="99"/>
    </row>
    <row r="7" spans="1:9" ht="15" customHeight="1" x14ac:dyDescent="0.25">
      <c r="A7" s="8"/>
      <c r="B7" s="8"/>
      <c r="C7" s="8"/>
      <c r="D7" s="8"/>
      <c r="E7" s="8"/>
      <c r="F7" s="8"/>
    </row>
    <row r="8" spans="1:9" x14ac:dyDescent="0.25">
      <c r="A8" s="6" t="s">
        <v>10</v>
      </c>
    </row>
    <row r="9" spans="1:9" x14ac:dyDescent="0.25">
      <c r="A9" s="78" t="s">
        <v>11</v>
      </c>
      <c r="B9" s="73"/>
    </row>
    <row r="10" spans="1:9" x14ac:dyDescent="0.25">
      <c r="A10" s="79" t="s">
        <v>12</v>
      </c>
      <c r="B10" s="74"/>
    </row>
    <row r="11" spans="1:9" x14ac:dyDescent="0.25">
      <c r="A11" s="80" t="s">
        <v>13</v>
      </c>
      <c r="B11" s="75"/>
    </row>
    <row r="13" spans="1:9" ht="32.4" customHeight="1" x14ac:dyDescent="0.25">
      <c r="A13" s="104" t="s">
        <v>39</v>
      </c>
      <c r="B13" s="104"/>
      <c r="C13" s="104"/>
      <c r="D13" s="104"/>
      <c r="E13" s="104"/>
      <c r="F13" s="104"/>
      <c r="G13" s="104"/>
      <c r="H13" s="104"/>
      <c r="I13" s="104"/>
    </row>
    <row r="14" spans="1:9" ht="25.5" customHeight="1" x14ac:dyDescent="0.25">
      <c r="A14" s="6" t="s">
        <v>17</v>
      </c>
    </row>
    <row r="15" spans="1:9" x14ac:dyDescent="0.25">
      <c r="A15" s="12" t="s">
        <v>14</v>
      </c>
      <c r="B15" s="11">
        <f>B9</f>
        <v>0</v>
      </c>
      <c r="C15" s="11"/>
      <c r="D15" s="11"/>
      <c r="E15" s="9"/>
      <c r="F15" s="9"/>
      <c r="G15" s="10"/>
    </row>
    <row r="16" spans="1:9" s="15" customFormat="1" ht="25.5" customHeight="1" x14ac:dyDescent="0.25">
      <c r="A16" s="81" t="s">
        <v>15</v>
      </c>
      <c r="B16" s="19" t="s">
        <v>16</v>
      </c>
      <c r="C16" s="19" t="s">
        <v>41</v>
      </c>
      <c r="D16" s="82" t="s">
        <v>18</v>
      </c>
      <c r="E16" s="82" t="s">
        <v>19</v>
      </c>
      <c r="F16" s="82" t="s">
        <v>20</v>
      </c>
      <c r="G16" s="83" t="s">
        <v>21</v>
      </c>
      <c r="I16" s="26"/>
    </row>
    <row r="17" spans="1:9" x14ac:dyDescent="0.25">
      <c r="A17" s="1">
        <v>1</v>
      </c>
      <c r="B17" s="28">
        <v>1048</v>
      </c>
      <c r="C17" s="28">
        <v>779</v>
      </c>
      <c r="D17" s="29">
        <f t="shared" ref="D17:D37" si="0">B17*$C$38/$B$38</f>
        <v>882.44171779141107</v>
      </c>
      <c r="E17" s="28">
        <f>C17-D17</f>
        <v>-103.44171779141107</v>
      </c>
      <c r="F17" s="28">
        <f t="shared" ref="F17:F37" si="1">ABS(E17)</f>
        <v>103.44171779141107</v>
      </c>
      <c r="G17" s="3">
        <f>F17/D17</f>
        <v>0.1172221526995648</v>
      </c>
      <c r="I17" s="27"/>
    </row>
    <row r="18" spans="1:9" x14ac:dyDescent="0.25">
      <c r="A18" s="1">
        <v>2</v>
      </c>
      <c r="B18" s="28">
        <v>112</v>
      </c>
      <c r="C18" s="28">
        <v>110</v>
      </c>
      <c r="D18" s="29">
        <f t="shared" si="0"/>
        <v>94.306748466257673</v>
      </c>
      <c r="E18" s="28">
        <f t="shared" ref="E18:E37" si="2">C18-D18</f>
        <v>15.693251533742327</v>
      </c>
      <c r="F18" s="28">
        <f t="shared" si="1"/>
        <v>15.693251533742327</v>
      </c>
      <c r="G18" s="3">
        <f t="shared" ref="G18:G37" si="3">F18/D18</f>
        <v>0.16640645329169915</v>
      </c>
      <c r="I18" s="27"/>
    </row>
    <row r="19" spans="1:9" x14ac:dyDescent="0.25">
      <c r="A19" s="1">
        <v>3</v>
      </c>
      <c r="B19" s="28">
        <v>134</v>
      </c>
      <c r="C19" s="28">
        <v>131</v>
      </c>
      <c r="D19" s="29">
        <f t="shared" si="0"/>
        <v>112.83128834355828</v>
      </c>
      <c r="E19" s="28">
        <f t="shared" si="2"/>
        <v>18.168711656441715</v>
      </c>
      <c r="F19" s="28">
        <f t="shared" si="1"/>
        <v>18.168711656441715</v>
      </c>
      <c r="G19" s="3">
        <f t="shared" si="3"/>
        <v>0.16102547372427478</v>
      </c>
      <c r="I19" s="27"/>
    </row>
    <row r="20" spans="1:9" x14ac:dyDescent="0.25">
      <c r="A20" s="1">
        <v>4</v>
      </c>
      <c r="B20" s="28">
        <v>342</v>
      </c>
      <c r="C20" s="28">
        <v>355</v>
      </c>
      <c r="D20" s="29">
        <f t="shared" si="0"/>
        <v>287.97239263803681</v>
      </c>
      <c r="E20" s="28">
        <f t="shared" si="2"/>
        <v>67.027607361963192</v>
      </c>
      <c r="F20" s="28">
        <f t="shared" si="1"/>
        <v>67.027607361963192</v>
      </c>
      <c r="G20" s="3">
        <f t="shared" si="3"/>
        <v>0.23275705961929719</v>
      </c>
      <c r="I20" s="27"/>
    </row>
    <row r="21" spans="1:9" x14ac:dyDescent="0.25">
      <c r="A21" s="1">
        <v>5</v>
      </c>
      <c r="B21" s="28">
        <v>286</v>
      </c>
      <c r="C21" s="28">
        <v>244</v>
      </c>
      <c r="D21" s="29">
        <f t="shared" si="0"/>
        <v>240.81901840490798</v>
      </c>
      <c r="E21" s="28">
        <f t="shared" si="2"/>
        <v>3.1809815950920211</v>
      </c>
      <c r="F21" s="28">
        <f t="shared" si="1"/>
        <v>3.1809815950920211</v>
      </c>
      <c r="G21" s="3">
        <f t="shared" si="3"/>
        <v>1.3209013209013194E-2</v>
      </c>
      <c r="I21" s="27"/>
    </row>
    <row r="22" spans="1:9" x14ac:dyDescent="0.25">
      <c r="A22" s="1">
        <v>6</v>
      </c>
      <c r="B22" s="28">
        <v>28</v>
      </c>
      <c r="C22" s="28">
        <v>16</v>
      </c>
      <c r="D22" s="29">
        <f t="shared" si="0"/>
        <v>23.576687116564418</v>
      </c>
      <c r="E22" s="28">
        <f t="shared" si="2"/>
        <v>-7.5766871165644183</v>
      </c>
      <c r="F22" s="28">
        <f t="shared" si="1"/>
        <v>7.5766871165644183</v>
      </c>
      <c r="G22" s="3">
        <f t="shared" si="3"/>
        <v>0.3213635180848296</v>
      </c>
      <c r="I22" s="27"/>
    </row>
    <row r="23" spans="1:9" x14ac:dyDescent="0.25">
      <c r="A23" s="1">
        <v>7</v>
      </c>
      <c r="B23" s="28">
        <v>191</v>
      </c>
      <c r="C23" s="28">
        <v>119</v>
      </c>
      <c r="D23" s="29">
        <f t="shared" si="0"/>
        <v>160.82668711656441</v>
      </c>
      <c r="E23" s="28">
        <f t="shared" si="2"/>
        <v>-41.826687116564415</v>
      </c>
      <c r="F23" s="28">
        <f t="shared" si="1"/>
        <v>41.826687116564415</v>
      </c>
      <c r="G23" s="3">
        <f t="shared" si="3"/>
        <v>0.26007305047730761</v>
      </c>
      <c r="I23" s="27"/>
    </row>
    <row r="24" spans="1:9" x14ac:dyDescent="0.25">
      <c r="A24" s="1">
        <v>8</v>
      </c>
      <c r="B24" s="28">
        <v>48</v>
      </c>
      <c r="C24" s="28">
        <v>31</v>
      </c>
      <c r="D24" s="29">
        <f t="shared" si="0"/>
        <v>40.417177914110432</v>
      </c>
      <c r="E24" s="28">
        <f t="shared" si="2"/>
        <v>-9.4171779141104324</v>
      </c>
      <c r="F24" s="28">
        <f t="shared" si="1"/>
        <v>9.4171779141104324</v>
      </c>
      <c r="G24" s="3">
        <f t="shared" si="3"/>
        <v>0.23299939283545845</v>
      </c>
      <c r="I24" s="27"/>
    </row>
    <row r="25" spans="1:9" x14ac:dyDescent="0.25">
      <c r="A25" s="1">
        <v>9</v>
      </c>
      <c r="B25" s="28">
        <v>103</v>
      </c>
      <c r="C25" s="28">
        <v>35</v>
      </c>
      <c r="D25" s="29">
        <f t="shared" si="0"/>
        <v>86.728527607361968</v>
      </c>
      <c r="E25" s="28">
        <f t="shared" si="2"/>
        <v>-51.728527607361968</v>
      </c>
      <c r="F25" s="28">
        <f t="shared" si="1"/>
        <v>51.728527607361968</v>
      </c>
      <c r="G25" s="3">
        <f t="shared" si="3"/>
        <v>0.59644189789025059</v>
      </c>
      <c r="I25" s="27"/>
    </row>
    <row r="26" spans="1:9" x14ac:dyDescent="0.25">
      <c r="A26" s="1">
        <v>10</v>
      </c>
      <c r="B26" s="28">
        <v>339</v>
      </c>
      <c r="C26" s="28">
        <v>267</v>
      </c>
      <c r="D26" s="29">
        <f t="shared" si="0"/>
        <v>285.44631901840489</v>
      </c>
      <c r="E26" s="28">
        <f t="shared" si="2"/>
        <v>-18.446319018404893</v>
      </c>
      <c r="F26" s="28">
        <f t="shared" si="1"/>
        <v>18.446319018404893</v>
      </c>
      <c r="G26" s="3">
        <f t="shared" si="3"/>
        <v>6.4622725147895563E-2</v>
      </c>
      <c r="I26" s="27"/>
    </row>
    <row r="27" spans="1:9" x14ac:dyDescent="0.25">
      <c r="A27" s="1">
        <v>11</v>
      </c>
      <c r="B27" s="28">
        <v>100</v>
      </c>
      <c r="C27" s="28">
        <v>123</v>
      </c>
      <c r="D27" s="29">
        <f t="shared" si="0"/>
        <v>84.202453987730067</v>
      </c>
      <c r="E27" s="28">
        <f t="shared" si="2"/>
        <v>38.797546012269933</v>
      </c>
      <c r="F27" s="28">
        <f t="shared" si="1"/>
        <v>38.797546012269933</v>
      </c>
      <c r="G27" s="3">
        <f t="shared" si="3"/>
        <v>0.46076502732240426</v>
      </c>
      <c r="I27" s="27"/>
    </row>
    <row r="28" spans="1:9" x14ac:dyDescent="0.25">
      <c r="A28" s="1">
        <v>12</v>
      </c>
      <c r="B28" s="28">
        <v>46</v>
      </c>
      <c r="C28" s="28">
        <v>46</v>
      </c>
      <c r="D28" s="29">
        <f t="shared" si="0"/>
        <v>38.733128834355831</v>
      </c>
      <c r="E28" s="28">
        <f t="shared" si="2"/>
        <v>7.2668711656441687</v>
      </c>
      <c r="F28" s="28">
        <f t="shared" si="1"/>
        <v>7.2668711656441687</v>
      </c>
      <c r="G28" s="3">
        <f t="shared" si="3"/>
        <v>0.18761384335154818</v>
      </c>
      <c r="I28" s="27"/>
    </row>
    <row r="29" spans="1:9" x14ac:dyDescent="0.25">
      <c r="A29" s="1">
        <v>13</v>
      </c>
      <c r="B29" s="28">
        <v>387</v>
      </c>
      <c r="C29" s="28">
        <v>367</v>
      </c>
      <c r="D29" s="29">
        <f t="shared" si="0"/>
        <v>325.86349693251532</v>
      </c>
      <c r="E29" s="28">
        <f t="shared" si="2"/>
        <v>41.136503067484682</v>
      </c>
      <c r="F29" s="28">
        <f t="shared" si="1"/>
        <v>41.136503067484682</v>
      </c>
      <c r="G29" s="3">
        <f t="shared" si="3"/>
        <v>0.12623845093027969</v>
      </c>
      <c r="I29" s="27"/>
    </row>
    <row r="30" spans="1:9" x14ac:dyDescent="0.25">
      <c r="A30" s="1">
        <v>14</v>
      </c>
      <c r="B30" s="28">
        <v>96</v>
      </c>
      <c r="C30" s="28">
        <v>122</v>
      </c>
      <c r="D30" s="29">
        <f t="shared" si="0"/>
        <v>80.834355828220865</v>
      </c>
      <c r="E30" s="28">
        <f t="shared" si="2"/>
        <v>41.165644171779135</v>
      </c>
      <c r="F30" s="28">
        <f t="shared" si="1"/>
        <v>41.165644171779135</v>
      </c>
      <c r="G30" s="3">
        <f t="shared" si="3"/>
        <v>0.50925925925925919</v>
      </c>
      <c r="I30" s="27"/>
    </row>
    <row r="31" spans="1:9" x14ac:dyDescent="0.25">
      <c r="A31" s="1">
        <v>15</v>
      </c>
      <c r="B31" s="28"/>
      <c r="C31" s="28"/>
      <c r="D31" s="29">
        <f t="shared" si="0"/>
        <v>0</v>
      </c>
      <c r="E31" s="28">
        <f t="shared" si="2"/>
        <v>0</v>
      </c>
      <c r="F31" s="28">
        <f t="shared" si="1"/>
        <v>0</v>
      </c>
      <c r="G31" s="3" t="e">
        <f t="shared" si="3"/>
        <v>#DIV/0!</v>
      </c>
      <c r="I31" s="27"/>
    </row>
    <row r="32" spans="1:9" x14ac:dyDescent="0.25">
      <c r="A32" s="1">
        <v>16</v>
      </c>
      <c r="B32" s="28"/>
      <c r="C32" s="28"/>
      <c r="D32" s="29">
        <f t="shared" si="0"/>
        <v>0</v>
      </c>
      <c r="E32" s="28">
        <f t="shared" si="2"/>
        <v>0</v>
      </c>
      <c r="F32" s="28">
        <f t="shared" si="1"/>
        <v>0</v>
      </c>
      <c r="G32" s="3" t="e">
        <f t="shared" si="3"/>
        <v>#DIV/0!</v>
      </c>
      <c r="I32" s="27"/>
    </row>
    <row r="33" spans="1:9" x14ac:dyDescent="0.25">
      <c r="A33" s="1">
        <v>17</v>
      </c>
      <c r="B33" s="28"/>
      <c r="C33" s="28"/>
      <c r="D33" s="29">
        <f t="shared" si="0"/>
        <v>0</v>
      </c>
      <c r="E33" s="28">
        <f t="shared" si="2"/>
        <v>0</v>
      </c>
      <c r="F33" s="28">
        <f t="shared" si="1"/>
        <v>0</v>
      </c>
      <c r="G33" s="3" t="e">
        <f t="shared" si="3"/>
        <v>#DIV/0!</v>
      </c>
      <c r="I33" s="27"/>
    </row>
    <row r="34" spans="1:9" x14ac:dyDescent="0.25">
      <c r="A34" s="1">
        <v>18</v>
      </c>
      <c r="B34" s="28"/>
      <c r="C34" s="28"/>
      <c r="D34" s="29">
        <f t="shared" si="0"/>
        <v>0</v>
      </c>
      <c r="E34" s="28">
        <f t="shared" si="2"/>
        <v>0</v>
      </c>
      <c r="F34" s="28">
        <f t="shared" si="1"/>
        <v>0</v>
      </c>
      <c r="G34" s="3" t="e">
        <f t="shared" si="3"/>
        <v>#DIV/0!</v>
      </c>
      <c r="I34" s="27"/>
    </row>
    <row r="35" spans="1:9" x14ac:dyDescent="0.25">
      <c r="A35" s="1">
        <v>19</v>
      </c>
      <c r="B35" s="28"/>
      <c r="C35" s="28"/>
      <c r="D35" s="29">
        <f t="shared" si="0"/>
        <v>0</v>
      </c>
      <c r="E35" s="28">
        <f t="shared" si="2"/>
        <v>0</v>
      </c>
      <c r="F35" s="28">
        <f t="shared" si="1"/>
        <v>0</v>
      </c>
      <c r="G35" s="3" t="e">
        <f t="shared" si="3"/>
        <v>#DIV/0!</v>
      </c>
      <c r="I35" s="27"/>
    </row>
    <row r="36" spans="1:9" x14ac:dyDescent="0.25">
      <c r="A36" s="1">
        <v>20</v>
      </c>
      <c r="B36" s="28"/>
      <c r="C36" s="28"/>
      <c r="D36" s="29">
        <f t="shared" si="0"/>
        <v>0</v>
      </c>
      <c r="E36" s="28">
        <f t="shared" si="2"/>
        <v>0</v>
      </c>
      <c r="F36" s="28">
        <f t="shared" si="1"/>
        <v>0</v>
      </c>
      <c r="G36" s="3" t="e">
        <f t="shared" si="3"/>
        <v>#DIV/0!</v>
      </c>
      <c r="I36" s="27"/>
    </row>
    <row r="37" spans="1:9" x14ac:dyDescent="0.25">
      <c r="A37" s="79" t="s">
        <v>22</v>
      </c>
      <c r="B37" s="28"/>
      <c r="C37" s="28"/>
      <c r="D37" s="29">
        <f t="shared" si="0"/>
        <v>0</v>
      </c>
      <c r="E37" s="28">
        <f t="shared" si="2"/>
        <v>0</v>
      </c>
      <c r="F37" s="28">
        <f t="shared" si="1"/>
        <v>0</v>
      </c>
      <c r="G37" s="3" t="e">
        <f t="shared" si="3"/>
        <v>#DIV/0!</v>
      </c>
      <c r="I37" s="27"/>
    </row>
    <row r="38" spans="1:9" x14ac:dyDescent="0.25">
      <c r="A38" s="84" t="s">
        <v>23</v>
      </c>
      <c r="B38" s="31">
        <f>SUM(B17:B37)</f>
        <v>3260</v>
      </c>
      <c r="C38" s="31">
        <f>SUM(C17:C37)</f>
        <v>2745</v>
      </c>
      <c r="D38" s="31">
        <f>SUM(D17:D37)</f>
        <v>2745</v>
      </c>
      <c r="E38" s="31">
        <f>SUM(E17:E37)</f>
        <v>-1.4210854715202004E-14</v>
      </c>
      <c r="F38" s="31">
        <f>SUM(F17:F37)</f>
        <v>464.87423312883436</v>
      </c>
      <c r="G38" s="32"/>
      <c r="I38" s="27"/>
    </row>
    <row r="39" spans="1:9" x14ac:dyDescent="0.25">
      <c r="A39" s="85" t="s">
        <v>24</v>
      </c>
      <c r="B39" s="28">
        <v>160</v>
      </c>
      <c r="C39" s="28">
        <v>180</v>
      </c>
      <c r="D39" s="29"/>
      <c r="E39" s="28"/>
      <c r="F39" s="28"/>
      <c r="G39" s="3"/>
    </row>
    <row r="40" spans="1:9" x14ac:dyDescent="0.25">
      <c r="A40" s="85" t="s">
        <v>25</v>
      </c>
      <c r="B40" s="33">
        <f>B38+B39</f>
        <v>3420</v>
      </c>
      <c r="C40" s="33">
        <f>C38+C39</f>
        <v>2925</v>
      </c>
      <c r="D40" s="29"/>
      <c r="E40" s="28"/>
      <c r="F40" s="28"/>
      <c r="G40" s="3"/>
    </row>
    <row r="41" spans="1:9" x14ac:dyDescent="0.25">
      <c r="A41" s="85" t="s">
        <v>26</v>
      </c>
      <c r="B41" s="28"/>
      <c r="C41" s="28"/>
      <c r="D41" s="29"/>
      <c r="E41" s="28"/>
      <c r="F41" s="28"/>
      <c r="G41" s="3">
        <f>ABS(C40/B40-1)</f>
        <v>0.14473684210526316</v>
      </c>
    </row>
    <row r="42" spans="1:9" x14ac:dyDescent="0.25">
      <c r="A42" s="85" t="s">
        <v>27</v>
      </c>
      <c r="B42" s="2" t="s">
        <v>5</v>
      </c>
      <c r="C42" s="2" t="s">
        <v>6</v>
      </c>
      <c r="D42" s="2"/>
      <c r="E42" s="2"/>
      <c r="F42" s="2" t="s">
        <v>6</v>
      </c>
      <c r="G42" s="3">
        <f>F38/D38</f>
        <v>0.16935309039301799</v>
      </c>
    </row>
    <row r="43" spans="1:9" x14ac:dyDescent="0.25">
      <c r="A43" s="86" t="s">
        <v>28</v>
      </c>
      <c r="B43" s="4"/>
      <c r="C43" s="4"/>
      <c r="D43" s="4"/>
      <c r="E43" s="4"/>
      <c r="F43" s="4"/>
      <c r="G43" s="5">
        <f>C39/B40</f>
        <v>5.2631578947368418E-2</v>
      </c>
    </row>
    <row r="44" spans="1:9" ht="25.5" customHeight="1" x14ac:dyDescent="0.25">
      <c r="A44" s="20" t="s">
        <v>29</v>
      </c>
    </row>
    <row r="45" spans="1:9" x14ac:dyDescent="0.25">
      <c r="A45" s="12" t="s">
        <v>14</v>
      </c>
      <c r="B45" s="11">
        <f>B10</f>
        <v>0</v>
      </c>
      <c r="C45" s="9"/>
      <c r="D45" s="9"/>
      <c r="E45" s="9"/>
      <c r="F45" s="9"/>
      <c r="G45" s="10"/>
    </row>
    <row r="46" spans="1:9" s="15" customFormat="1" ht="25.5" customHeight="1" x14ac:dyDescent="0.25">
      <c r="A46" s="81" t="s">
        <v>15</v>
      </c>
      <c r="B46" s="19" t="s">
        <v>16</v>
      </c>
      <c r="C46" s="19" t="s">
        <v>41</v>
      </c>
      <c r="D46" s="82" t="s">
        <v>18</v>
      </c>
      <c r="E46" s="82" t="s">
        <v>19</v>
      </c>
      <c r="F46" s="82" t="s">
        <v>20</v>
      </c>
      <c r="G46" s="83" t="s">
        <v>21</v>
      </c>
    </row>
    <row r="47" spans="1:9" x14ac:dyDescent="0.25">
      <c r="A47" s="1">
        <v>1</v>
      </c>
      <c r="B47" s="28">
        <v>1341</v>
      </c>
      <c r="C47" s="28">
        <v>1122</v>
      </c>
      <c r="D47" s="29">
        <f>B47*$C$68/$B$68</f>
        <v>1291.3333333333333</v>
      </c>
      <c r="E47" s="28">
        <f>C47-D47</f>
        <v>-169.33333333333326</v>
      </c>
      <c r="F47" s="28">
        <f t="shared" ref="F47:F67" si="4">ABS(E47)</f>
        <v>169.33333333333326</v>
      </c>
      <c r="G47" s="3">
        <f>F47/D47</f>
        <v>0.13113061435209081</v>
      </c>
    </row>
    <row r="48" spans="1:9" x14ac:dyDescent="0.25">
      <c r="A48" s="1">
        <v>2</v>
      </c>
      <c r="B48" s="28">
        <v>175</v>
      </c>
      <c r="C48" s="28">
        <v>119</v>
      </c>
      <c r="D48" s="29">
        <f t="shared" ref="D48:D67" si="5">B48*$C$68/$B$68</f>
        <v>168.5185185185185</v>
      </c>
      <c r="E48" s="28">
        <f t="shared" ref="E48:E67" si="6">C48-D48</f>
        <v>-49.518518518518505</v>
      </c>
      <c r="F48" s="28">
        <f t="shared" si="4"/>
        <v>49.518518518518505</v>
      </c>
      <c r="G48" s="3">
        <f t="shared" ref="G48:G67" si="7">F48/D48</f>
        <v>0.29384615384615381</v>
      </c>
    </row>
    <row r="49" spans="1:7" x14ac:dyDescent="0.25">
      <c r="A49" s="1">
        <v>3</v>
      </c>
      <c r="B49" s="28">
        <v>124</v>
      </c>
      <c r="C49" s="28">
        <v>164</v>
      </c>
      <c r="D49" s="29">
        <f t="shared" si="5"/>
        <v>119.4074074074074</v>
      </c>
      <c r="E49" s="28">
        <f t="shared" si="6"/>
        <v>44.592592592592595</v>
      </c>
      <c r="F49" s="28">
        <f t="shared" si="4"/>
        <v>44.592592592592595</v>
      </c>
      <c r="G49" s="3">
        <f t="shared" si="7"/>
        <v>0.37344913151364767</v>
      </c>
    </row>
    <row r="50" spans="1:7" x14ac:dyDescent="0.25">
      <c r="A50" s="1">
        <v>4</v>
      </c>
      <c r="B50" s="28">
        <v>478</v>
      </c>
      <c r="C50" s="28">
        <v>484</v>
      </c>
      <c r="D50" s="29">
        <f t="shared" si="5"/>
        <v>460.2962962962963</v>
      </c>
      <c r="E50" s="28">
        <f t="shared" si="6"/>
        <v>23.703703703703695</v>
      </c>
      <c r="F50" s="28">
        <f t="shared" si="4"/>
        <v>23.703703703703695</v>
      </c>
      <c r="G50" s="3">
        <f t="shared" si="7"/>
        <v>5.1496620534277421E-2</v>
      </c>
    </row>
    <row r="51" spans="1:7" x14ac:dyDescent="0.25">
      <c r="A51" s="1">
        <v>5</v>
      </c>
      <c r="B51" s="28">
        <v>298</v>
      </c>
      <c r="C51" s="28">
        <v>302</v>
      </c>
      <c r="D51" s="29">
        <f t="shared" si="5"/>
        <v>286.96296296296299</v>
      </c>
      <c r="E51" s="28">
        <f t="shared" si="6"/>
        <v>15.03703703703701</v>
      </c>
      <c r="F51" s="28">
        <f t="shared" si="4"/>
        <v>15.03703703703701</v>
      </c>
      <c r="G51" s="3">
        <f t="shared" si="7"/>
        <v>5.2400619514713372E-2</v>
      </c>
    </row>
    <row r="52" spans="1:7" x14ac:dyDescent="0.25">
      <c r="A52" s="1">
        <v>6</v>
      </c>
      <c r="B52" s="28">
        <v>25</v>
      </c>
      <c r="C52" s="28">
        <v>23</v>
      </c>
      <c r="D52" s="29">
        <f t="shared" si="5"/>
        <v>24.074074074074073</v>
      </c>
      <c r="E52" s="28">
        <f t="shared" si="6"/>
        <v>-1.0740740740740726</v>
      </c>
      <c r="F52" s="28">
        <f t="shared" si="4"/>
        <v>1.0740740740740726</v>
      </c>
      <c r="G52" s="3">
        <f t="shared" si="7"/>
        <v>4.4615384615384557E-2</v>
      </c>
    </row>
    <row r="53" spans="1:7" x14ac:dyDescent="0.25">
      <c r="A53" s="1">
        <v>7</v>
      </c>
      <c r="B53" s="28">
        <v>234</v>
      </c>
      <c r="C53" s="28">
        <v>155</v>
      </c>
      <c r="D53" s="29">
        <f t="shared" si="5"/>
        <v>225.33333333333334</v>
      </c>
      <c r="E53" s="28">
        <f t="shared" si="6"/>
        <v>-70.333333333333343</v>
      </c>
      <c r="F53" s="28">
        <f t="shared" si="4"/>
        <v>70.333333333333343</v>
      </c>
      <c r="G53" s="3">
        <f t="shared" si="7"/>
        <v>0.31213017751479294</v>
      </c>
    </row>
    <row r="54" spans="1:7" x14ac:dyDescent="0.25">
      <c r="A54" s="1">
        <v>8</v>
      </c>
      <c r="B54" s="28">
        <v>32</v>
      </c>
      <c r="C54" s="28">
        <v>25</v>
      </c>
      <c r="D54" s="29">
        <f t="shared" si="5"/>
        <v>30.814814814814813</v>
      </c>
      <c r="E54" s="28">
        <f t="shared" si="6"/>
        <v>-5.8148148148148131</v>
      </c>
      <c r="F54" s="28">
        <f t="shared" si="4"/>
        <v>5.8148148148148131</v>
      </c>
      <c r="G54" s="3">
        <f t="shared" si="7"/>
        <v>0.18870192307692304</v>
      </c>
    </row>
    <row r="55" spans="1:7" x14ac:dyDescent="0.25">
      <c r="A55" s="1">
        <v>9</v>
      </c>
      <c r="B55" s="28">
        <v>42</v>
      </c>
      <c r="C55" s="28">
        <v>73</v>
      </c>
      <c r="D55" s="29">
        <f t="shared" si="5"/>
        <v>40.444444444444443</v>
      </c>
      <c r="E55" s="28">
        <f t="shared" si="6"/>
        <v>32.555555555555557</v>
      </c>
      <c r="F55" s="28">
        <f t="shared" si="4"/>
        <v>32.555555555555557</v>
      </c>
      <c r="G55" s="3">
        <f t="shared" si="7"/>
        <v>0.80494505494505497</v>
      </c>
    </row>
    <row r="56" spans="1:7" x14ac:dyDescent="0.25">
      <c r="A56" s="1">
        <v>10</v>
      </c>
      <c r="B56" s="28">
        <v>326</v>
      </c>
      <c r="C56" s="28">
        <v>398</v>
      </c>
      <c r="D56" s="29">
        <f t="shared" si="5"/>
        <v>313.92592592592592</v>
      </c>
      <c r="E56" s="28">
        <f t="shared" si="6"/>
        <v>84.074074074074076</v>
      </c>
      <c r="F56" s="28">
        <f t="shared" si="4"/>
        <v>84.074074074074076</v>
      </c>
      <c r="G56" s="3">
        <f t="shared" si="7"/>
        <v>0.26781500707881079</v>
      </c>
    </row>
    <row r="57" spans="1:7" x14ac:dyDescent="0.25">
      <c r="A57" s="1">
        <v>11</v>
      </c>
      <c r="B57" s="28">
        <v>97</v>
      </c>
      <c r="C57" s="28">
        <v>163</v>
      </c>
      <c r="D57" s="29">
        <f t="shared" si="5"/>
        <v>93.407407407407405</v>
      </c>
      <c r="E57" s="28">
        <f t="shared" si="6"/>
        <v>69.592592592592595</v>
      </c>
      <c r="F57" s="28">
        <f t="shared" si="4"/>
        <v>69.592592592592595</v>
      </c>
      <c r="G57" s="3">
        <f t="shared" si="7"/>
        <v>0.74504361617763681</v>
      </c>
    </row>
    <row r="58" spans="1:7" x14ac:dyDescent="0.25">
      <c r="A58" s="1">
        <v>12</v>
      </c>
      <c r="B58" s="28">
        <v>46</v>
      </c>
      <c r="C58" s="28">
        <v>32</v>
      </c>
      <c r="D58" s="29">
        <f t="shared" si="5"/>
        <v>44.296296296296298</v>
      </c>
      <c r="E58" s="28">
        <f t="shared" si="6"/>
        <v>-12.296296296296298</v>
      </c>
      <c r="F58" s="28">
        <f t="shared" si="4"/>
        <v>12.296296296296298</v>
      </c>
      <c r="G58" s="3">
        <f t="shared" si="7"/>
        <v>0.27759197324414719</v>
      </c>
    </row>
    <row r="59" spans="1:7" x14ac:dyDescent="0.25">
      <c r="A59" s="1">
        <v>13</v>
      </c>
      <c r="B59" s="28">
        <v>425</v>
      </c>
      <c r="C59" s="28">
        <v>420</v>
      </c>
      <c r="D59" s="29">
        <f t="shared" si="5"/>
        <v>409.25925925925924</v>
      </c>
      <c r="E59" s="28">
        <f t="shared" si="6"/>
        <v>10.740740740740762</v>
      </c>
      <c r="F59" s="28">
        <f t="shared" si="4"/>
        <v>10.740740740740762</v>
      </c>
      <c r="G59" s="3">
        <f t="shared" si="7"/>
        <v>2.6244343891402767E-2</v>
      </c>
    </row>
    <row r="60" spans="1:7" x14ac:dyDescent="0.25">
      <c r="A60" s="1">
        <v>14</v>
      </c>
      <c r="B60" s="28">
        <v>137</v>
      </c>
      <c r="C60" s="28">
        <v>160</v>
      </c>
      <c r="D60" s="29">
        <f t="shared" si="5"/>
        <v>131.92592592592592</v>
      </c>
      <c r="E60" s="28">
        <f t="shared" si="6"/>
        <v>28.074074074074076</v>
      </c>
      <c r="F60" s="28">
        <f t="shared" si="4"/>
        <v>28.074074074074076</v>
      </c>
      <c r="G60" s="3">
        <f t="shared" si="7"/>
        <v>0.2128017967434026</v>
      </c>
    </row>
    <row r="61" spans="1:7" x14ac:dyDescent="0.25">
      <c r="A61" s="1">
        <v>15</v>
      </c>
      <c r="B61" s="28"/>
      <c r="C61" s="28"/>
      <c r="D61" s="29">
        <f t="shared" si="5"/>
        <v>0</v>
      </c>
      <c r="E61" s="28">
        <f t="shared" si="6"/>
        <v>0</v>
      </c>
      <c r="F61" s="28">
        <f t="shared" si="4"/>
        <v>0</v>
      </c>
      <c r="G61" s="3" t="e">
        <f t="shared" si="7"/>
        <v>#DIV/0!</v>
      </c>
    </row>
    <row r="62" spans="1:7" x14ac:dyDescent="0.25">
      <c r="A62" s="1">
        <v>16</v>
      </c>
      <c r="B62" s="28"/>
      <c r="C62" s="28"/>
      <c r="D62" s="29">
        <f t="shared" si="5"/>
        <v>0</v>
      </c>
      <c r="E62" s="28">
        <f t="shared" si="6"/>
        <v>0</v>
      </c>
      <c r="F62" s="28">
        <f t="shared" si="4"/>
        <v>0</v>
      </c>
      <c r="G62" s="3" t="e">
        <f t="shared" si="7"/>
        <v>#DIV/0!</v>
      </c>
    </row>
    <row r="63" spans="1:7" x14ac:dyDescent="0.25">
      <c r="A63" s="1">
        <v>17</v>
      </c>
      <c r="B63" s="28"/>
      <c r="C63" s="28"/>
      <c r="D63" s="29">
        <f t="shared" si="5"/>
        <v>0</v>
      </c>
      <c r="E63" s="28">
        <f t="shared" si="6"/>
        <v>0</v>
      </c>
      <c r="F63" s="28">
        <f t="shared" si="4"/>
        <v>0</v>
      </c>
      <c r="G63" s="3" t="e">
        <f t="shared" si="7"/>
        <v>#DIV/0!</v>
      </c>
    </row>
    <row r="64" spans="1:7" x14ac:dyDescent="0.25">
      <c r="A64" s="1">
        <v>18</v>
      </c>
      <c r="B64" s="28"/>
      <c r="C64" s="28"/>
      <c r="D64" s="29">
        <f t="shared" si="5"/>
        <v>0</v>
      </c>
      <c r="E64" s="28">
        <f t="shared" si="6"/>
        <v>0</v>
      </c>
      <c r="F64" s="28">
        <f t="shared" si="4"/>
        <v>0</v>
      </c>
      <c r="G64" s="3" t="e">
        <f t="shared" si="7"/>
        <v>#DIV/0!</v>
      </c>
    </row>
    <row r="65" spans="1:7" x14ac:dyDescent="0.25">
      <c r="A65" s="1">
        <v>19</v>
      </c>
      <c r="B65" s="28"/>
      <c r="C65" s="28"/>
      <c r="D65" s="29">
        <f t="shared" si="5"/>
        <v>0</v>
      </c>
      <c r="E65" s="28">
        <f t="shared" si="6"/>
        <v>0</v>
      </c>
      <c r="F65" s="28">
        <f t="shared" si="4"/>
        <v>0</v>
      </c>
      <c r="G65" s="3" t="e">
        <f t="shared" si="7"/>
        <v>#DIV/0!</v>
      </c>
    </row>
    <row r="66" spans="1:7" x14ac:dyDescent="0.25">
      <c r="A66" s="1">
        <v>20</v>
      </c>
      <c r="B66" s="28"/>
      <c r="C66" s="28"/>
      <c r="D66" s="29">
        <f t="shared" si="5"/>
        <v>0</v>
      </c>
      <c r="E66" s="28">
        <f t="shared" si="6"/>
        <v>0</v>
      </c>
      <c r="F66" s="28">
        <f t="shared" si="4"/>
        <v>0</v>
      </c>
      <c r="G66" s="3" t="e">
        <f t="shared" si="7"/>
        <v>#DIV/0!</v>
      </c>
    </row>
    <row r="67" spans="1:7" x14ac:dyDescent="0.25">
      <c r="A67" s="7" t="s">
        <v>22</v>
      </c>
      <c r="B67" s="28"/>
      <c r="C67" s="28"/>
      <c r="D67" s="29">
        <f t="shared" si="5"/>
        <v>0</v>
      </c>
      <c r="E67" s="28">
        <f t="shared" si="6"/>
        <v>0</v>
      </c>
      <c r="F67" s="28">
        <f t="shared" si="4"/>
        <v>0</v>
      </c>
      <c r="G67" s="3" t="e">
        <f t="shared" si="7"/>
        <v>#DIV/0!</v>
      </c>
    </row>
    <row r="68" spans="1:7" x14ac:dyDescent="0.25">
      <c r="A68" s="84" t="s">
        <v>23</v>
      </c>
      <c r="B68" s="31">
        <f>SUM(B47:B67)</f>
        <v>3780</v>
      </c>
      <c r="C68" s="31">
        <f>SUM(C47:C67)</f>
        <v>3640</v>
      </c>
      <c r="D68" s="31">
        <f>SUM(D47:D67)</f>
        <v>3639.9999999999995</v>
      </c>
      <c r="E68" s="31">
        <f>SUM(E47:E67)</f>
        <v>4.9737991503207013E-14</v>
      </c>
      <c r="F68" s="31">
        <f>SUM(F47:F67)</f>
        <v>616.74074074074065</v>
      </c>
      <c r="G68" s="32"/>
    </row>
    <row r="69" spans="1:7" x14ac:dyDescent="0.25">
      <c r="A69" s="85" t="s">
        <v>24</v>
      </c>
      <c r="B69" s="29">
        <v>280</v>
      </c>
      <c r="C69" s="29">
        <v>170</v>
      </c>
      <c r="D69" s="29"/>
      <c r="E69" s="29"/>
      <c r="F69" s="29"/>
      <c r="G69" s="3"/>
    </row>
    <row r="70" spans="1:7" x14ac:dyDescent="0.25">
      <c r="A70" s="85" t="s">
        <v>25</v>
      </c>
      <c r="B70" s="33">
        <f>B68+B69</f>
        <v>4060</v>
      </c>
      <c r="C70" s="33">
        <f>C68+C69</f>
        <v>3810</v>
      </c>
      <c r="D70" s="29"/>
      <c r="E70" s="29"/>
      <c r="F70" s="29"/>
      <c r="G70" s="3"/>
    </row>
    <row r="71" spans="1:7" x14ac:dyDescent="0.25">
      <c r="A71" s="85" t="s">
        <v>26</v>
      </c>
      <c r="B71" s="29"/>
      <c r="C71" s="29"/>
      <c r="D71" s="29"/>
      <c r="E71" s="29"/>
      <c r="F71" s="29"/>
      <c r="G71" s="3">
        <f>ABS(C70/B70-1)</f>
        <v>6.1576354679802936E-2</v>
      </c>
    </row>
    <row r="72" spans="1:7" x14ac:dyDescent="0.25">
      <c r="A72" s="85" t="s">
        <v>27</v>
      </c>
      <c r="B72" t="s">
        <v>4</v>
      </c>
      <c r="C72" t="s">
        <v>4</v>
      </c>
      <c r="F72" t="s">
        <v>4</v>
      </c>
      <c r="G72" s="3">
        <f>F68/D68</f>
        <v>0.16943426943426942</v>
      </c>
    </row>
    <row r="73" spans="1:7" x14ac:dyDescent="0.25">
      <c r="A73" s="86" t="s">
        <v>28</v>
      </c>
      <c r="B73" s="4"/>
      <c r="C73" s="4"/>
      <c r="D73" s="4"/>
      <c r="E73" s="4"/>
      <c r="F73" s="4"/>
      <c r="G73" s="5">
        <f>C69/B70</f>
        <v>4.1871921182266007E-2</v>
      </c>
    </row>
    <row r="74" spans="1:7" ht="25.5" customHeight="1" x14ac:dyDescent="0.25">
      <c r="A74" s="21" t="s">
        <v>2</v>
      </c>
      <c r="B74" s="22"/>
      <c r="C74" s="22"/>
      <c r="D74" s="22"/>
      <c r="E74" s="22"/>
      <c r="F74" s="22"/>
      <c r="G74" s="23"/>
    </row>
    <row r="75" spans="1:7" s="6" customFormat="1" x14ac:dyDescent="0.25">
      <c r="A75" s="12" t="s">
        <v>14</v>
      </c>
      <c r="B75" s="11">
        <f>B11</f>
        <v>0</v>
      </c>
      <c r="C75" s="11"/>
      <c r="D75" s="11"/>
      <c r="E75" s="11"/>
      <c r="F75" s="11"/>
      <c r="G75" s="13"/>
    </row>
    <row r="76" spans="1:7" s="15" customFormat="1" ht="25.5" customHeight="1" x14ac:dyDescent="0.25">
      <c r="A76" s="81" t="s">
        <v>15</v>
      </c>
      <c r="B76" s="19" t="s">
        <v>16</v>
      </c>
      <c r="C76" s="19" t="s">
        <v>41</v>
      </c>
      <c r="D76" s="82" t="s">
        <v>18</v>
      </c>
      <c r="E76" s="82" t="s">
        <v>19</v>
      </c>
      <c r="F76" s="82" t="s">
        <v>20</v>
      </c>
      <c r="G76" s="83" t="s">
        <v>21</v>
      </c>
    </row>
    <row r="77" spans="1:7" x14ac:dyDescent="0.25">
      <c r="A77" s="1">
        <v>1</v>
      </c>
      <c r="B77" s="28">
        <v>2345</v>
      </c>
      <c r="C77" s="28">
        <v>2036</v>
      </c>
      <c r="D77" s="28">
        <f>B77*$C$98/$B$98</f>
        <v>2156.3931514097817</v>
      </c>
      <c r="E77" s="28">
        <f>C77-D77</f>
        <v>-120.39315140978169</v>
      </c>
      <c r="F77" s="28">
        <f t="shared" ref="F77:F97" si="8">ABS(E77)</f>
        <v>120.39315140978169</v>
      </c>
      <c r="G77" s="3">
        <f>F77/D77</f>
        <v>5.5830798447431745E-2</v>
      </c>
    </row>
    <row r="78" spans="1:7" x14ac:dyDescent="0.25">
      <c r="A78" s="1">
        <v>2</v>
      </c>
      <c r="B78" s="28">
        <v>261</v>
      </c>
      <c r="C78" s="28">
        <v>249</v>
      </c>
      <c r="D78" s="28">
        <f t="shared" ref="D78:D97" si="9">B78*$C$98/$B$98</f>
        <v>240.00793710786908</v>
      </c>
      <c r="E78" s="28">
        <f t="shared" ref="E78:E97" si="10">C78-D78</f>
        <v>8.9920628921309174</v>
      </c>
      <c r="F78" s="28">
        <f t="shared" si="8"/>
        <v>8.9920628921309174</v>
      </c>
      <c r="G78" s="3">
        <f t="shared" ref="G78:G97" si="11">F78/D78</f>
        <v>3.7465689678793948E-2</v>
      </c>
    </row>
    <row r="79" spans="1:7" x14ac:dyDescent="0.25">
      <c r="A79" s="1">
        <v>3</v>
      </c>
      <c r="B79" s="28">
        <v>343</v>
      </c>
      <c r="C79" s="28">
        <v>342</v>
      </c>
      <c r="D79" s="28">
        <f t="shared" si="9"/>
        <v>315.4127296091919</v>
      </c>
      <c r="E79" s="28">
        <f t="shared" si="10"/>
        <v>26.587270390808101</v>
      </c>
      <c r="F79" s="28">
        <f t="shared" si="8"/>
        <v>26.587270390808101</v>
      </c>
      <c r="G79" s="3">
        <f t="shared" si="11"/>
        <v>8.4293587084296559E-2</v>
      </c>
    </row>
    <row r="80" spans="1:7" x14ac:dyDescent="0.25">
      <c r="A80" s="1">
        <v>4</v>
      </c>
      <c r="B80" s="28">
        <v>1004</v>
      </c>
      <c r="C80" s="28">
        <v>974</v>
      </c>
      <c r="D80" s="28">
        <f t="shared" si="9"/>
        <v>923.24892282107487</v>
      </c>
      <c r="E80" s="28">
        <f t="shared" si="10"/>
        <v>50.751077178925129</v>
      </c>
      <c r="F80" s="28">
        <f t="shared" si="8"/>
        <v>50.751077178925129</v>
      </c>
      <c r="G80" s="3">
        <f t="shared" si="11"/>
        <v>5.4970090865473623E-2</v>
      </c>
    </row>
    <row r="81" spans="1:7" x14ac:dyDescent="0.25">
      <c r="A81" s="1">
        <v>5</v>
      </c>
      <c r="B81" s="28">
        <v>554</v>
      </c>
      <c r="C81" s="28">
        <v>538</v>
      </c>
      <c r="D81" s="28">
        <f t="shared" si="9"/>
        <v>509.44213470405924</v>
      </c>
      <c r="E81" s="28">
        <f t="shared" si="10"/>
        <v>28.557865295940758</v>
      </c>
      <c r="F81" s="28">
        <f t="shared" si="8"/>
        <v>28.557865295940758</v>
      </c>
      <c r="G81" s="3">
        <f t="shared" si="11"/>
        <v>5.6057132597660674E-2</v>
      </c>
    </row>
    <row r="82" spans="1:7" x14ac:dyDescent="0.25">
      <c r="A82" s="1">
        <v>6</v>
      </c>
      <c r="B82" s="28">
        <v>41</v>
      </c>
      <c r="C82" s="28">
        <v>34</v>
      </c>
      <c r="D82" s="28">
        <f t="shared" si="9"/>
        <v>37.702396250661423</v>
      </c>
      <c r="E82" s="28">
        <f t="shared" si="10"/>
        <v>-3.7023962506614225</v>
      </c>
      <c r="F82" s="28">
        <f t="shared" si="8"/>
        <v>3.7023962506614225</v>
      </c>
      <c r="G82" s="3">
        <f t="shared" si="11"/>
        <v>9.8200555371768194E-2</v>
      </c>
    </row>
    <row r="83" spans="1:7" x14ac:dyDescent="0.25">
      <c r="A83" s="1">
        <v>7</v>
      </c>
      <c r="B83" s="28">
        <v>341</v>
      </c>
      <c r="C83" s="28">
        <v>221</v>
      </c>
      <c r="D83" s="28">
        <f t="shared" si="9"/>
        <v>313.57358832867186</v>
      </c>
      <c r="E83" s="28">
        <f t="shared" si="10"/>
        <v>-92.57358832867186</v>
      </c>
      <c r="F83" s="28">
        <f t="shared" si="8"/>
        <v>92.57358832867186</v>
      </c>
      <c r="G83" s="3">
        <f t="shared" si="11"/>
        <v>0.29522125515124997</v>
      </c>
    </row>
    <row r="84" spans="1:7" x14ac:dyDescent="0.25">
      <c r="A84" s="1">
        <v>8</v>
      </c>
      <c r="B84" s="28">
        <v>51</v>
      </c>
      <c r="C84" s="28">
        <v>44</v>
      </c>
      <c r="D84" s="28">
        <f t="shared" si="9"/>
        <v>46.898102653261773</v>
      </c>
      <c r="E84" s="28">
        <f t="shared" si="10"/>
        <v>-2.8981026532617733</v>
      </c>
      <c r="F84" s="28">
        <f t="shared" si="8"/>
        <v>2.8981026532617733</v>
      </c>
      <c r="G84" s="3">
        <f t="shared" si="11"/>
        <v>6.1795733500963061E-2</v>
      </c>
    </row>
    <row r="85" spans="1:7" x14ac:dyDescent="0.25">
      <c r="A85" s="1">
        <v>9</v>
      </c>
      <c r="B85" s="28">
        <v>97</v>
      </c>
      <c r="C85" s="28">
        <v>61</v>
      </c>
      <c r="D85" s="28">
        <f t="shared" si="9"/>
        <v>89.198352105223378</v>
      </c>
      <c r="E85" s="28">
        <f t="shared" si="10"/>
        <v>-28.198352105223378</v>
      </c>
      <c r="F85" s="28">
        <f t="shared" si="8"/>
        <v>28.198352105223378</v>
      </c>
      <c r="G85" s="3">
        <f t="shared" si="11"/>
        <v>0.31613086385227185</v>
      </c>
    </row>
    <row r="86" spans="1:7" x14ac:dyDescent="0.25">
      <c r="A86" s="1">
        <v>10</v>
      </c>
      <c r="B86" s="28">
        <v>322</v>
      </c>
      <c r="C86" s="28">
        <v>272</v>
      </c>
      <c r="D86" s="28">
        <f t="shared" si="9"/>
        <v>296.10174616373121</v>
      </c>
      <c r="E86" s="28">
        <f t="shared" si="10"/>
        <v>-24.101746163731207</v>
      </c>
      <c r="F86" s="28">
        <f t="shared" si="8"/>
        <v>24.101746163731207</v>
      </c>
      <c r="G86" s="3">
        <f t="shared" si="11"/>
        <v>8.139683901223603E-2</v>
      </c>
    </row>
    <row r="87" spans="1:7" x14ac:dyDescent="0.25">
      <c r="A87" s="1">
        <v>11</v>
      </c>
      <c r="B87" s="28">
        <v>162</v>
      </c>
      <c r="C87" s="28">
        <v>138</v>
      </c>
      <c r="D87" s="28">
        <f t="shared" si="9"/>
        <v>148.97044372212562</v>
      </c>
      <c r="E87" s="28">
        <f t="shared" si="10"/>
        <v>-10.970443722125623</v>
      </c>
      <c r="F87" s="28">
        <f t="shared" si="8"/>
        <v>10.970443722125623</v>
      </c>
      <c r="G87" s="3">
        <f t="shared" si="11"/>
        <v>7.3641746966859933E-2</v>
      </c>
    </row>
    <row r="88" spans="1:7" x14ac:dyDescent="0.25">
      <c r="A88" s="1">
        <v>12</v>
      </c>
      <c r="B88" s="28">
        <v>96</v>
      </c>
      <c r="C88" s="28">
        <v>80</v>
      </c>
      <c r="D88" s="28">
        <f t="shared" si="9"/>
        <v>88.278781464963345</v>
      </c>
      <c r="E88" s="28">
        <f t="shared" si="10"/>
        <v>-8.2787814649633447</v>
      </c>
      <c r="F88" s="28">
        <f t="shared" si="8"/>
        <v>8.2787814649633447</v>
      </c>
      <c r="G88" s="3">
        <f t="shared" si="11"/>
        <v>9.3779969858884843E-2</v>
      </c>
    </row>
    <row r="89" spans="1:7" x14ac:dyDescent="0.25">
      <c r="A89" s="1">
        <v>13</v>
      </c>
      <c r="B89" s="28">
        <v>741</v>
      </c>
      <c r="C89" s="28">
        <v>662</v>
      </c>
      <c r="D89" s="28">
        <f t="shared" si="9"/>
        <v>681.40184443268572</v>
      </c>
      <c r="E89" s="28">
        <f t="shared" si="10"/>
        <v>-19.401844432685721</v>
      </c>
      <c r="F89" s="28">
        <f t="shared" si="8"/>
        <v>19.401844432685721</v>
      </c>
      <c r="G89" s="3">
        <f t="shared" si="11"/>
        <v>2.84734251766505E-2</v>
      </c>
    </row>
    <row r="90" spans="1:7" x14ac:dyDescent="0.25">
      <c r="A90" s="1">
        <v>14</v>
      </c>
      <c r="B90" s="28">
        <v>256</v>
      </c>
      <c r="C90" s="28">
        <v>431</v>
      </c>
      <c r="D90" s="28">
        <f t="shared" si="9"/>
        <v>235.4100839065689</v>
      </c>
      <c r="E90" s="28">
        <f t="shared" si="10"/>
        <v>195.5899160934311</v>
      </c>
      <c r="F90" s="28">
        <f t="shared" si="8"/>
        <v>195.5899160934311</v>
      </c>
      <c r="G90" s="3">
        <f t="shared" si="11"/>
        <v>0.83084765464447186</v>
      </c>
    </row>
    <row r="91" spans="1:7" x14ac:dyDescent="0.25">
      <c r="A91" s="1">
        <v>15</v>
      </c>
      <c r="B91" s="28">
        <v>0.5</v>
      </c>
      <c r="C91" s="28">
        <v>0.5</v>
      </c>
      <c r="D91" s="28">
        <f t="shared" si="9"/>
        <v>0.45978532013001738</v>
      </c>
      <c r="E91" s="28">
        <f t="shared" si="10"/>
        <v>4.0214679869982617E-2</v>
      </c>
      <c r="F91" s="28">
        <f t="shared" si="8"/>
        <v>4.0214679869982617E-2</v>
      </c>
      <c r="G91" s="3">
        <f t="shared" si="11"/>
        <v>8.7464036169338275E-2</v>
      </c>
    </row>
    <row r="92" spans="1:7" x14ac:dyDescent="0.25">
      <c r="A92" s="1">
        <v>16</v>
      </c>
      <c r="B92" s="28"/>
      <c r="C92" s="28"/>
      <c r="D92" s="28">
        <f t="shared" si="9"/>
        <v>0</v>
      </c>
      <c r="E92" s="28">
        <f t="shared" si="10"/>
        <v>0</v>
      </c>
      <c r="F92" s="28">
        <f t="shared" si="8"/>
        <v>0</v>
      </c>
      <c r="G92" s="3" t="e">
        <f t="shared" si="11"/>
        <v>#DIV/0!</v>
      </c>
    </row>
    <row r="93" spans="1:7" x14ac:dyDescent="0.25">
      <c r="A93" s="1">
        <v>17</v>
      </c>
      <c r="B93" s="28"/>
      <c r="C93" s="28"/>
      <c r="D93" s="28">
        <f t="shared" si="9"/>
        <v>0</v>
      </c>
      <c r="E93" s="28">
        <f t="shared" si="10"/>
        <v>0</v>
      </c>
      <c r="F93" s="28">
        <f t="shared" si="8"/>
        <v>0</v>
      </c>
      <c r="G93" s="3" t="e">
        <f t="shared" si="11"/>
        <v>#DIV/0!</v>
      </c>
    </row>
    <row r="94" spans="1:7" x14ac:dyDescent="0.25">
      <c r="A94" s="1">
        <v>18</v>
      </c>
      <c r="B94" s="28"/>
      <c r="C94" s="28"/>
      <c r="D94" s="28">
        <f t="shared" si="9"/>
        <v>0</v>
      </c>
      <c r="E94" s="28">
        <f t="shared" si="10"/>
        <v>0</v>
      </c>
      <c r="F94" s="28">
        <f t="shared" si="8"/>
        <v>0</v>
      </c>
      <c r="G94" s="3" t="e">
        <f t="shared" si="11"/>
        <v>#DIV/0!</v>
      </c>
    </row>
    <row r="95" spans="1:7" x14ac:dyDescent="0.25">
      <c r="A95" s="1">
        <v>19</v>
      </c>
      <c r="B95" s="28"/>
      <c r="C95" s="28"/>
      <c r="D95" s="28">
        <f t="shared" si="9"/>
        <v>0</v>
      </c>
      <c r="E95" s="28">
        <f t="shared" si="10"/>
        <v>0</v>
      </c>
      <c r="F95" s="28">
        <f t="shared" si="8"/>
        <v>0</v>
      </c>
      <c r="G95" s="3" t="e">
        <f t="shared" si="11"/>
        <v>#DIV/0!</v>
      </c>
    </row>
    <row r="96" spans="1:7" x14ac:dyDescent="0.25">
      <c r="A96" s="1">
        <v>20</v>
      </c>
      <c r="B96" s="28"/>
      <c r="C96" s="28"/>
      <c r="D96" s="28">
        <f t="shared" si="9"/>
        <v>0</v>
      </c>
      <c r="E96" s="28">
        <f t="shared" si="10"/>
        <v>0</v>
      </c>
      <c r="F96" s="28">
        <f t="shared" si="8"/>
        <v>0</v>
      </c>
      <c r="G96" s="3" t="e">
        <f t="shared" si="11"/>
        <v>#DIV/0!</v>
      </c>
    </row>
    <row r="97" spans="1:9" x14ac:dyDescent="0.25">
      <c r="A97" s="7" t="s">
        <v>22</v>
      </c>
      <c r="B97" s="28"/>
      <c r="C97" s="28"/>
      <c r="D97" s="28">
        <f t="shared" si="9"/>
        <v>0</v>
      </c>
      <c r="E97" s="28">
        <f t="shared" si="10"/>
        <v>0</v>
      </c>
      <c r="F97" s="28">
        <f t="shared" si="8"/>
        <v>0</v>
      </c>
      <c r="G97" s="3" t="e">
        <f t="shared" si="11"/>
        <v>#DIV/0!</v>
      </c>
    </row>
    <row r="98" spans="1:9" x14ac:dyDescent="0.25">
      <c r="A98" s="84" t="s">
        <v>23</v>
      </c>
      <c r="B98" s="31">
        <f>SUM(B77:B97)</f>
        <v>6614.5</v>
      </c>
      <c r="C98" s="31">
        <f>SUM(C77:C97)</f>
        <v>6082.5</v>
      </c>
      <c r="D98" s="31">
        <f>SUM(D77:D97)</f>
        <v>6082.5</v>
      </c>
      <c r="E98" s="31">
        <f>SUM(E77:E97)</f>
        <v>-3.6082248300317588E-14</v>
      </c>
      <c r="F98" s="31">
        <f>SUM(F77:F97)</f>
        <v>621.03681306221199</v>
      </c>
      <c r="G98" s="32"/>
    </row>
    <row r="99" spans="1:9" x14ac:dyDescent="0.25">
      <c r="A99" s="85" t="s">
        <v>24</v>
      </c>
      <c r="B99" s="28">
        <v>300</v>
      </c>
      <c r="C99" s="28">
        <v>190</v>
      </c>
      <c r="D99" s="2"/>
      <c r="E99" s="2"/>
      <c r="F99" s="2"/>
      <c r="G99" s="3"/>
    </row>
    <row r="100" spans="1:9" x14ac:dyDescent="0.25">
      <c r="A100" s="85" t="s">
        <v>25</v>
      </c>
      <c r="B100" s="22">
        <f>B98+B99</f>
        <v>6914.5</v>
      </c>
      <c r="C100" s="22">
        <f>C98+C99</f>
        <v>6272.5</v>
      </c>
      <c r="D100" s="2"/>
      <c r="E100" s="2"/>
      <c r="F100" s="2"/>
      <c r="G100" s="3"/>
    </row>
    <row r="101" spans="1:9" x14ac:dyDescent="0.25">
      <c r="A101" s="85" t="s">
        <v>26</v>
      </c>
      <c r="B101" s="2"/>
      <c r="C101" s="2"/>
      <c r="D101" s="2"/>
      <c r="E101" s="2"/>
      <c r="F101" s="2"/>
      <c r="G101" s="3">
        <f>ABS(C100/B100-1)</f>
        <v>9.284836213753711E-2</v>
      </c>
    </row>
    <row r="102" spans="1:9" ht="13.95" customHeight="1" x14ac:dyDescent="0.25">
      <c r="A102" s="85" t="s">
        <v>27</v>
      </c>
      <c r="B102" s="2"/>
      <c r="C102" s="2"/>
      <c r="D102" s="2"/>
      <c r="E102" s="2"/>
      <c r="F102" s="2" t="s">
        <v>4</v>
      </c>
      <c r="G102" s="3">
        <f>F98/D98</f>
        <v>0.1021022298499321</v>
      </c>
    </row>
    <row r="103" spans="1:9" ht="13.95" customHeight="1" x14ac:dyDescent="0.25">
      <c r="A103" s="86" t="s">
        <v>28</v>
      </c>
      <c r="B103" s="4"/>
      <c r="C103" s="4"/>
      <c r="D103" s="4"/>
      <c r="E103" s="4"/>
      <c r="F103" s="4"/>
      <c r="G103" s="5">
        <f>C99/B100</f>
        <v>2.7478487236965797E-2</v>
      </c>
    </row>
    <row r="104" spans="1:9" ht="25.5" customHeight="1" x14ac:dyDescent="0.25">
      <c r="A104" s="2"/>
      <c r="G104" s="36"/>
    </row>
    <row r="105" spans="1:9" x14ac:dyDescent="0.25">
      <c r="B105" s="112" t="s">
        <v>31</v>
      </c>
      <c r="C105" s="112"/>
      <c r="D105" s="112"/>
      <c r="E105" s="112"/>
      <c r="F105" s="112"/>
      <c r="G105" s="112"/>
      <c r="H105" s="113"/>
      <c r="I105" s="113"/>
    </row>
    <row r="106" spans="1:9" x14ac:dyDescent="0.25">
      <c r="B106" s="16"/>
      <c r="C106" s="118" t="s">
        <v>33</v>
      </c>
      <c r="D106" s="119"/>
      <c r="E106" s="119"/>
      <c r="F106" s="118" t="s">
        <v>34</v>
      </c>
      <c r="G106" s="119"/>
      <c r="H106" s="118" t="s">
        <v>35</v>
      </c>
      <c r="I106" s="119"/>
    </row>
    <row r="107" spans="1:9" s="15" customFormat="1" ht="25.5" customHeight="1" x14ac:dyDescent="0.25">
      <c r="B107" s="88" t="s">
        <v>32</v>
      </c>
      <c r="C107" s="109" t="s">
        <v>36</v>
      </c>
      <c r="D107" s="95"/>
      <c r="E107" s="95"/>
      <c r="F107" s="94" t="s">
        <v>37</v>
      </c>
      <c r="G107" s="95"/>
      <c r="H107" s="94" t="s">
        <v>38</v>
      </c>
      <c r="I107" s="103"/>
    </row>
    <row r="108" spans="1:9" x14ac:dyDescent="0.25">
      <c r="B108" s="17">
        <f>B9</f>
        <v>0</v>
      </c>
      <c r="C108" s="111">
        <f>G41</f>
        <v>0.14473684210526316</v>
      </c>
      <c r="D108" s="111"/>
      <c r="E108" s="111"/>
      <c r="F108" s="111">
        <f>G42</f>
        <v>0.16935309039301799</v>
      </c>
      <c r="G108" s="111"/>
      <c r="H108" s="110">
        <f>(G43+G73+G103)/3</f>
        <v>4.066066245553341E-2</v>
      </c>
      <c r="I108" s="90"/>
    </row>
    <row r="109" spans="1:9" x14ac:dyDescent="0.25">
      <c r="B109" s="17">
        <f>B10</f>
        <v>0</v>
      </c>
      <c r="C109" s="111">
        <f>G71</f>
        <v>6.1576354679802936E-2</v>
      </c>
      <c r="D109" s="111"/>
      <c r="E109" s="111"/>
      <c r="F109" s="111">
        <f>G72</f>
        <v>0.16943426943426942</v>
      </c>
      <c r="G109" s="111"/>
      <c r="H109" s="114"/>
      <c r="I109" s="103"/>
    </row>
    <row r="110" spans="1:9" x14ac:dyDescent="0.25">
      <c r="B110" s="18">
        <f>B11</f>
        <v>0</v>
      </c>
      <c r="C110" s="117">
        <f>G101</f>
        <v>9.284836213753711E-2</v>
      </c>
      <c r="D110" s="117"/>
      <c r="E110" s="117"/>
      <c r="F110" s="117">
        <f>G102</f>
        <v>0.1021022298499321</v>
      </c>
      <c r="G110" s="117"/>
      <c r="H110" s="115"/>
      <c r="I110" s="116"/>
    </row>
    <row r="112" spans="1:9" x14ac:dyDescent="0.25">
      <c r="B112" s="6" t="s">
        <v>42</v>
      </c>
      <c r="C112" s="6"/>
      <c r="D112" s="6"/>
      <c r="E112" s="6"/>
      <c r="F112" s="6" t="s">
        <v>3</v>
      </c>
    </row>
    <row r="113" spans="2:6" x14ac:dyDescent="0.25">
      <c r="B113" s="6" t="s">
        <v>43</v>
      </c>
      <c r="C113" s="6"/>
      <c r="D113" s="6"/>
      <c r="E113" s="6" t="s">
        <v>1</v>
      </c>
      <c r="F113" s="6" t="s">
        <v>6</v>
      </c>
    </row>
    <row r="114" spans="2:6" x14ac:dyDescent="0.25">
      <c r="B114" s="6" t="s">
        <v>44</v>
      </c>
      <c r="C114" s="6"/>
      <c r="D114" s="6"/>
      <c r="E114" s="6" t="s">
        <v>1</v>
      </c>
    </row>
    <row r="115" spans="2:6" x14ac:dyDescent="0.25">
      <c r="B115" s="72" t="s">
        <v>45</v>
      </c>
      <c r="F115" s="6" t="s">
        <v>0</v>
      </c>
    </row>
  </sheetData>
  <mergeCells count="21">
    <mergeCell ref="A1:I1"/>
    <mergeCell ref="A3:I3"/>
    <mergeCell ref="A5:I5"/>
    <mergeCell ref="C106:E106"/>
    <mergeCell ref="A4:I4"/>
    <mergeCell ref="A13:I13"/>
    <mergeCell ref="A6:I6"/>
    <mergeCell ref="A2:H2"/>
    <mergeCell ref="C109:E109"/>
    <mergeCell ref="B105:I105"/>
    <mergeCell ref="H108:I110"/>
    <mergeCell ref="F109:G109"/>
    <mergeCell ref="F110:G110"/>
    <mergeCell ref="C107:E107"/>
    <mergeCell ref="C110:E110"/>
    <mergeCell ref="F107:G107"/>
    <mergeCell ref="F108:G108"/>
    <mergeCell ref="F106:G106"/>
    <mergeCell ref="H107:I107"/>
    <mergeCell ref="H106:I106"/>
    <mergeCell ref="C108:E108"/>
  </mergeCells>
  <phoneticPr fontId="2" type="noConversion"/>
  <pageMargins left="0.75" right="0.75" top="1" bottom="1" header="0.5" footer="0.5"/>
  <pageSetup scale="80" orientation="portrait" r:id="rId1"/>
  <headerFooter alignWithMargins="0"/>
  <rowBreaks count="2" manualBreakCount="2">
    <brk id="43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</vt:lpstr>
      <vt:lpstr>example</vt:lpstr>
      <vt:lpstr>example!Print_Area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wb266355</dc:creator>
  <cp:lastModifiedBy>Joan Marie Bartlett</cp:lastModifiedBy>
  <cp:lastPrinted>2005-06-02T19:19:36Z</cp:lastPrinted>
  <dcterms:created xsi:type="dcterms:W3CDTF">2005-04-18T15:13:50Z</dcterms:created>
  <dcterms:modified xsi:type="dcterms:W3CDTF">2014-07-30T20:52:23Z</dcterms:modified>
</cp:coreProperties>
</file>